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Sheet1!$A$3:$S$3</definedName>
    <definedName name="_xlnm.Print_Area" localSheetId="0">Sheet1!$A$1:$S$97</definedName>
  </definedNames>
  <calcPr calcId="124519"/>
</workbook>
</file>

<file path=xl/calcChain.xml><?xml version="1.0" encoding="utf-8"?>
<calcChain xmlns="http://schemas.openxmlformats.org/spreadsheetml/2006/main">
  <c r="S4" i="1"/>
  <c r="L64"/>
  <c r="J45"/>
  <c r="K45"/>
  <c r="L45"/>
  <c r="M45"/>
  <c r="N45"/>
  <c r="O45"/>
  <c r="P45"/>
  <c r="Q45"/>
  <c r="R45" s="1"/>
  <c r="S45" s="1"/>
  <c r="J4"/>
  <c r="K4"/>
  <c r="L4"/>
  <c r="M4"/>
  <c r="N4"/>
  <c r="O4"/>
  <c r="P4"/>
  <c r="Q4"/>
  <c r="R4" s="1"/>
  <c r="J46"/>
  <c r="K46"/>
  <c r="L46"/>
  <c r="M46"/>
  <c r="N46"/>
  <c r="O46"/>
  <c r="P46"/>
  <c r="Q46"/>
  <c r="R46" s="1"/>
  <c r="J39"/>
  <c r="K39"/>
  <c r="L39"/>
  <c r="M39"/>
  <c r="N39"/>
  <c r="O39"/>
  <c r="P39"/>
  <c r="Q39"/>
  <c r="R39" s="1"/>
  <c r="J10"/>
  <c r="K10"/>
  <c r="L10"/>
  <c r="M10"/>
  <c r="N10"/>
  <c r="O10"/>
  <c r="P10"/>
  <c r="Q10"/>
  <c r="R10" s="1"/>
  <c r="J81"/>
  <c r="K81"/>
  <c r="L81"/>
  <c r="M81"/>
  <c r="N81"/>
  <c r="O81"/>
  <c r="P81"/>
  <c r="Q81"/>
  <c r="R81" s="1"/>
  <c r="J70"/>
  <c r="K70"/>
  <c r="L70"/>
  <c r="M70"/>
  <c r="N70"/>
  <c r="O70"/>
  <c r="P70"/>
  <c r="Q70"/>
  <c r="R70" s="1"/>
  <c r="J11"/>
  <c r="K11"/>
  <c r="L11"/>
  <c r="M11"/>
  <c r="N11"/>
  <c r="O11"/>
  <c r="P11"/>
  <c r="Q11"/>
  <c r="R11" s="1"/>
  <c r="J86"/>
  <c r="K86"/>
  <c r="L86"/>
  <c r="M86"/>
  <c r="N86"/>
  <c r="O86"/>
  <c r="P86"/>
  <c r="Q86"/>
  <c r="R86"/>
  <c r="J12"/>
  <c r="K12"/>
  <c r="L12"/>
  <c r="M12"/>
  <c r="N12"/>
  <c r="O12"/>
  <c r="P12"/>
  <c r="Q12"/>
  <c r="R12" s="1"/>
  <c r="J13"/>
  <c r="K13"/>
  <c r="L13"/>
  <c r="M13"/>
  <c r="N13"/>
  <c r="O13"/>
  <c r="P13"/>
  <c r="Q13"/>
  <c r="R13" s="1"/>
  <c r="J14"/>
  <c r="K14"/>
  <c r="L14"/>
  <c r="M14"/>
  <c r="N14"/>
  <c r="O14"/>
  <c r="P14"/>
  <c r="Q14"/>
  <c r="R14" s="1"/>
  <c r="J58"/>
  <c r="K58"/>
  <c r="L58"/>
  <c r="M58"/>
  <c r="N58"/>
  <c r="O58"/>
  <c r="P58"/>
  <c r="Q58"/>
  <c r="R58" s="1"/>
  <c r="J87"/>
  <c r="K87"/>
  <c r="L87"/>
  <c r="M87"/>
  <c r="N87"/>
  <c r="O87"/>
  <c r="P87"/>
  <c r="Q87"/>
  <c r="R87" s="1"/>
  <c r="J5"/>
  <c r="K5"/>
  <c r="L5"/>
  <c r="M5"/>
  <c r="N5"/>
  <c r="O5"/>
  <c r="P5"/>
  <c r="Q5"/>
  <c r="R5" s="1"/>
  <c r="J15"/>
  <c r="K15"/>
  <c r="L15"/>
  <c r="M15"/>
  <c r="N15"/>
  <c r="O15"/>
  <c r="P15"/>
  <c r="Q15"/>
  <c r="R15" s="1"/>
  <c r="J6"/>
  <c r="K6"/>
  <c r="L6"/>
  <c r="M6"/>
  <c r="N6"/>
  <c r="O6"/>
  <c r="P6"/>
  <c r="Q6"/>
  <c r="R6"/>
  <c r="J47"/>
  <c r="K47"/>
  <c r="L47"/>
  <c r="M47"/>
  <c r="N47"/>
  <c r="O47"/>
  <c r="P47"/>
  <c r="Q47"/>
  <c r="R47" s="1"/>
  <c r="J36"/>
  <c r="K36"/>
  <c r="L36"/>
  <c r="M36"/>
  <c r="N36"/>
  <c r="O36"/>
  <c r="P36"/>
  <c r="Q36"/>
  <c r="R36" s="1"/>
  <c r="J48"/>
  <c r="K48"/>
  <c r="L48"/>
  <c r="M48"/>
  <c r="N48"/>
  <c r="O48"/>
  <c r="P48"/>
  <c r="Q48"/>
  <c r="R48" s="1"/>
  <c r="J77"/>
  <c r="K77"/>
  <c r="L77"/>
  <c r="M77"/>
  <c r="N77"/>
  <c r="O77"/>
  <c r="P77"/>
  <c r="Q77"/>
  <c r="R77" s="1"/>
  <c r="J26"/>
  <c r="K26"/>
  <c r="L26"/>
  <c r="M26"/>
  <c r="N26"/>
  <c r="O26"/>
  <c r="P26"/>
  <c r="Q26"/>
  <c r="R26" s="1"/>
  <c r="J16"/>
  <c r="K16"/>
  <c r="L16"/>
  <c r="M16"/>
  <c r="N16"/>
  <c r="O16"/>
  <c r="P16"/>
  <c r="Q16"/>
  <c r="R16" s="1"/>
  <c r="J27"/>
  <c r="K27"/>
  <c r="L27"/>
  <c r="M27"/>
  <c r="N27"/>
  <c r="O27"/>
  <c r="P27"/>
  <c r="Q27"/>
  <c r="R27" s="1"/>
  <c r="J28"/>
  <c r="K28"/>
  <c r="L28"/>
  <c r="M28"/>
  <c r="N28"/>
  <c r="O28"/>
  <c r="P28"/>
  <c r="Q28"/>
  <c r="R28"/>
  <c r="J71"/>
  <c r="K71"/>
  <c r="L71"/>
  <c r="M71"/>
  <c r="N71"/>
  <c r="O71"/>
  <c r="P71"/>
  <c r="Q71"/>
  <c r="R71" s="1"/>
  <c r="J78"/>
  <c r="K78"/>
  <c r="L78"/>
  <c r="M78"/>
  <c r="N78"/>
  <c r="O78"/>
  <c r="P78"/>
  <c r="Q78"/>
  <c r="R78" s="1"/>
  <c r="J72"/>
  <c r="K72"/>
  <c r="L72"/>
  <c r="M72"/>
  <c r="N72"/>
  <c r="O72"/>
  <c r="P72"/>
  <c r="Q72"/>
  <c r="R72" s="1"/>
  <c r="J40"/>
  <c r="K40"/>
  <c r="L40"/>
  <c r="M40"/>
  <c r="N40"/>
  <c r="O40"/>
  <c r="P40"/>
  <c r="Q40"/>
  <c r="R40" s="1"/>
  <c r="J17"/>
  <c r="K17"/>
  <c r="L17"/>
  <c r="M17"/>
  <c r="N17"/>
  <c r="O17"/>
  <c r="P17"/>
  <c r="Q17"/>
  <c r="R17" s="1"/>
  <c r="J88"/>
  <c r="K88"/>
  <c r="L88"/>
  <c r="M88"/>
  <c r="N88"/>
  <c r="O88"/>
  <c r="P88"/>
  <c r="Q88"/>
  <c r="R88" s="1"/>
  <c r="J7"/>
  <c r="K7"/>
  <c r="L7"/>
  <c r="M7"/>
  <c r="N7"/>
  <c r="O7"/>
  <c r="P7"/>
  <c r="Q7"/>
  <c r="R7" s="1"/>
  <c r="J24"/>
  <c r="K24"/>
  <c r="L24"/>
  <c r="M24"/>
  <c r="N24"/>
  <c r="O24"/>
  <c r="P24"/>
  <c r="Q24"/>
  <c r="R24"/>
  <c r="J59"/>
  <c r="K59"/>
  <c r="L59"/>
  <c r="M59"/>
  <c r="N59"/>
  <c r="O59"/>
  <c r="P59"/>
  <c r="Q59"/>
  <c r="R59" s="1"/>
  <c r="J18"/>
  <c r="K18"/>
  <c r="L18"/>
  <c r="M18"/>
  <c r="N18"/>
  <c r="O18"/>
  <c r="P18"/>
  <c r="Q18"/>
  <c r="R18" s="1"/>
  <c r="J50"/>
  <c r="K50"/>
  <c r="L50"/>
  <c r="M50"/>
  <c r="N50"/>
  <c r="O50"/>
  <c r="P50"/>
  <c r="Q50"/>
  <c r="R50" s="1"/>
  <c r="J79"/>
  <c r="K79"/>
  <c r="L79"/>
  <c r="M79"/>
  <c r="N79"/>
  <c r="O79"/>
  <c r="P79"/>
  <c r="Q79"/>
  <c r="R79" s="1"/>
  <c r="J51"/>
  <c r="K51"/>
  <c r="L51"/>
  <c r="M51"/>
  <c r="N51"/>
  <c r="O51"/>
  <c r="P51"/>
  <c r="Q51"/>
  <c r="R51" s="1"/>
  <c r="J60"/>
  <c r="K60"/>
  <c r="L60"/>
  <c r="M60"/>
  <c r="N60"/>
  <c r="O60"/>
  <c r="P60"/>
  <c r="Q60"/>
  <c r="R60" s="1"/>
  <c r="J29"/>
  <c r="K29"/>
  <c r="L29"/>
  <c r="M29"/>
  <c r="N29"/>
  <c r="O29"/>
  <c r="P29"/>
  <c r="Q29"/>
  <c r="R29" s="1"/>
  <c r="J19"/>
  <c r="K19"/>
  <c r="L19"/>
  <c r="M19"/>
  <c r="N19"/>
  <c r="O19"/>
  <c r="P19"/>
  <c r="Q19"/>
  <c r="R19"/>
  <c r="J89"/>
  <c r="K89"/>
  <c r="L89"/>
  <c r="M89"/>
  <c r="N89"/>
  <c r="O89"/>
  <c r="P89"/>
  <c r="Q89"/>
  <c r="R89" s="1"/>
  <c r="J61"/>
  <c r="K61"/>
  <c r="L61"/>
  <c r="M61"/>
  <c r="N61"/>
  <c r="O61"/>
  <c r="P61"/>
  <c r="Q61"/>
  <c r="R61" s="1"/>
  <c r="J62"/>
  <c r="K62"/>
  <c r="L62"/>
  <c r="M62"/>
  <c r="N62"/>
  <c r="O62"/>
  <c r="P62"/>
  <c r="Q62"/>
  <c r="R62" s="1"/>
  <c r="J20"/>
  <c r="K20"/>
  <c r="L20"/>
  <c r="M20"/>
  <c r="N20"/>
  <c r="O20"/>
  <c r="P20"/>
  <c r="Q20"/>
  <c r="R20" s="1"/>
  <c r="J37"/>
  <c r="K37"/>
  <c r="L37"/>
  <c r="M37"/>
  <c r="N37"/>
  <c r="O37"/>
  <c r="P37"/>
  <c r="Q37"/>
  <c r="R37" s="1"/>
  <c r="J82"/>
  <c r="K82"/>
  <c r="L82"/>
  <c r="M82"/>
  <c r="N82"/>
  <c r="O82"/>
  <c r="P82"/>
  <c r="Q82"/>
  <c r="R82" s="1"/>
  <c r="J30"/>
  <c r="K30"/>
  <c r="L30"/>
  <c r="M30"/>
  <c r="N30"/>
  <c r="O30"/>
  <c r="P30"/>
  <c r="Q30"/>
  <c r="R30" s="1"/>
  <c r="J90"/>
  <c r="K90"/>
  <c r="L90"/>
  <c r="M90"/>
  <c r="N90"/>
  <c r="O90"/>
  <c r="P90"/>
  <c r="Q90"/>
  <c r="R90"/>
  <c r="J8"/>
  <c r="K8"/>
  <c r="L8"/>
  <c r="M8"/>
  <c r="N8"/>
  <c r="O8"/>
  <c r="P8"/>
  <c r="Q8"/>
  <c r="R8" s="1"/>
  <c r="J52"/>
  <c r="K52"/>
  <c r="L52"/>
  <c r="M52"/>
  <c r="N52"/>
  <c r="O52"/>
  <c r="P52"/>
  <c r="Q52"/>
  <c r="R52" s="1"/>
  <c r="J63"/>
  <c r="K63"/>
  <c r="L63"/>
  <c r="M63"/>
  <c r="N63"/>
  <c r="O63"/>
  <c r="P63"/>
  <c r="Q63"/>
  <c r="R63" s="1"/>
  <c r="J64"/>
  <c r="K64"/>
  <c r="M64"/>
  <c r="N64"/>
  <c r="O64"/>
  <c r="J21"/>
  <c r="K21"/>
  <c r="L21"/>
  <c r="M21"/>
  <c r="N21"/>
  <c r="O21"/>
  <c r="P21"/>
  <c r="Q21"/>
  <c r="R21"/>
  <c r="J41"/>
  <c r="K41"/>
  <c r="L41"/>
  <c r="M41"/>
  <c r="N41"/>
  <c r="O41"/>
  <c r="P41"/>
  <c r="Q41"/>
  <c r="R41" s="1"/>
  <c r="J53"/>
  <c r="K53"/>
  <c r="L53"/>
  <c r="M53"/>
  <c r="N53"/>
  <c r="O53"/>
  <c r="P53"/>
  <c r="Q53"/>
  <c r="R53" s="1"/>
  <c r="J73"/>
  <c r="K73"/>
  <c r="L73"/>
  <c r="M73"/>
  <c r="N73"/>
  <c r="O73"/>
  <c r="P73"/>
  <c r="Q73"/>
  <c r="R73" s="1"/>
  <c r="J54"/>
  <c r="K54"/>
  <c r="L54"/>
  <c r="M54"/>
  <c r="N54"/>
  <c r="O54"/>
  <c r="P54"/>
  <c r="Q54"/>
  <c r="R54" s="1"/>
  <c r="J91"/>
  <c r="K91"/>
  <c r="L91"/>
  <c r="M91"/>
  <c r="N91"/>
  <c r="O91"/>
  <c r="P91"/>
  <c r="Q91"/>
  <c r="R91" s="1"/>
  <c r="J55"/>
  <c r="K55"/>
  <c r="L55"/>
  <c r="M55"/>
  <c r="N55"/>
  <c r="O55"/>
  <c r="P55"/>
  <c r="Q55"/>
  <c r="R55" s="1"/>
  <c r="J31"/>
  <c r="K31"/>
  <c r="L31"/>
  <c r="M31"/>
  <c r="N31"/>
  <c r="O31"/>
  <c r="P31"/>
  <c r="Q31"/>
  <c r="R31" s="1"/>
  <c r="J94"/>
  <c r="K94"/>
  <c r="L94"/>
  <c r="M94"/>
  <c r="N94"/>
  <c r="O94"/>
  <c r="P94"/>
  <c r="Q94"/>
  <c r="R94"/>
  <c r="J80"/>
  <c r="K80"/>
  <c r="L80"/>
  <c r="M80"/>
  <c r="N80"/>
  <c r="O80"/>
  <c r="P80"/>
  <c r="Q80"/>
  <c r="R80" s="1"/>
  <c r="J32"/>
  <c r="K32"/>
  <c r="L32"/>
  <c r="M32"/>
  <c r="N32"/>
  <c r="O32"/>
  <c r="P32"/>
  <c r="Q32"/>
  <c r="R32" s="1"/>
  <c r="J22"/>
  <c r="K22"/>
  <c r="L22"/>
  <c r="M22"/>
  <c r="N22"/>
  <c r="O22"/>
  <c r="P22"/>
  <c r="Q22"/>
  <c r="R22" s="1"/>
  <c r="J38"/>
  <c r="K38"/>
  <c r="L38"/>
  <c r="M38"/>
  <c r="N38"/>
  <c r="O38"/>
  <c r="P38"/>
  <c r="Q38"/>
  <c r="R38" s="1"/>
  <c r="J74"/>
  <c r="K74"/>
  <c r="L74"/>
  <c r="M74"/>
  <c r="N74"/>
  <c r="O74"/>
  <c r="P74"/>
  <c r="Q74"/>
  <c r="R74" s="1"/>
  <c r="J33"/>
  <c r="K33"/>
  <c r="L33"/>
  <c r="M33"/>
  <c r="N33"/>
  <c r="O33"/>
  <c r="P33"/>
  <c r="Q33"/>
  <c r="R33" s="1"/>
  <c r="J75"/>
  <c r="K75"/>
  <c r="L75"/>
  <c r="M75"/>
  <c r="N75"/>
  <c r="O75"/>
  <c r="P75"/>
  <c r="Q75"/>
  <c r="R75" s="1"/>
  <c r="J34"/>
  <c r="K34"/>
  <c r="L34"/>
  <c r="M34"/>
  <c r="N34"/>
  <c r="O34"/>
  <c r="P34"/>
  <c r="Q34"/>
  <c r="R34" s="1"/>
  <c r="J42"/>
  <c r="K42"/>
  <c r="L42"/>
  <c r="M42"/>
  <c r="N42"/>
  <c r="O42"/>
  <c r="P42"/>
  <c r="Q42"/>
  <c r="R42" s="1"/>
  <c r="J25"/>
  <c r="K25"/>
  <c r="L25"/>
  <c r="M25"/>
  <c r="N25"/>
  <c r="O25"/>
  <c r="P25"/>
  <c r="Q25"/>
  <c r="R25" s="1"/>
  <c r="J49"/>
  <c r="K49"/>
  <c r="L49"/>
  <c r="M49"/>
  <c r="N49"/>
  <c r="O49"/>
  <c r="P49"/>
  <c r="Q49"/>
  <c r="R49" s="1"/>
  <c r="J65"/>
  <c r="K65"/>
  <c r="L65"/>
  <c r="M65"/>
  <c r="N65"/>
  <c r="O65"/>
  <c r="P65"/>
  <c r="Q65"/>
  <c r="R65" s="1"/>
  <c r="J66"/>
  <c r="K66"/>
  <c r="L66"/>
  <c r="M66"/>
  <c r="N66"/>
  <c r="O66"/>
  <c r="P66"/>
  <c r="Q66"/>
  <c r="R66" s="1"/>
  <c r="J56"/>
  <c r="K56"/>
  <c r="L56"/>
  <c r="M56"/>
  <c r="N56"/>
  <c r="O56"/>
  <c r="P56"/>
  <c r="Q56"/>
  <c r="R56" s="1"/>
  <c r="J67"/>
  <c r="K67"/>
  <c r="L67"/>
  <c r="M67"/>
  <c r="N67"/>
  <c r="O67"/>
  <c r="P67"/>
  <c r="Q67"/>
  <c r="R67" s="1"/>
  <c r="J92"/>
  <c r="K92"/>
  <c r="L92"/>
  <c r="M92"/>
  <c r="N92"/>
  <c r="O92"/>
  <c r="P92"/>
  <c r="Q92"/>
  <c r="R92" s="1"/>
  <c r="J68"/>
  <c r="K68"/>
  <c r="L68"/>
  <c r="M68"/>
  <c r="N68"/>
  <c r="O68"/>
  <c r="P68"/>
  <c r="Q68"/>
  <c r="R68" s="1"/>
  <c r="J93"/>
  <c r="K93"/>
  <c r="L93"/>
  <c r="M93"/>
  <c r="N93"/>
  <c r="O93"/>
  <c r="P93"/>
  <c r="Q93"/>
  <c r="R93" s="1"/>
  <c r="J95"/>
  <c r="K95"/>
  <c r="L95"/>
  <c r="M95"/>
  <c r="N95"/>
  <c r="O95"/>
  <c r="P95"/>
  <c r="Q95"/>
  <c r="R95" s="1"/>
  <c r="J83"/>
  <c r="K83"/>
  <c r="L83"/>
  <c r="M83"/>
  <c r="N83"/>
  <c r="O83"/>
  <c r="P83"/>
  <c r="Q83"/>
  <c r="R83" s="1"/>
  <c r="J96"/>
  <c r="K96"/>
  <c r="L96"/>
  <c r="M96"/>
  <c r="N96"/>
  <c r="O96"/>
  <c r="P96"/>
  <c r="Q96"/>
  <c r="R96" s="1"/>
  <c r="J35"/>
  <c r="K35"/>
  <c r="L35"/>
  <c r="M35"/>
  <c r="N35"/>
  <c r="O35"/>
  <c r="P35"/>
  <c r="Q35"/>
  <c r="R35" s="1"/>
  <c r="J84"/>
  <c r="K84"/>
  <c r="L84"/>
  <c r="M84"/>
  <c r="N84"/>
  <c r="O84"/>
  <c r="P84"/>
  <c r="Q84"/>
  <c r="R84" s="1"/>
  <c r="J57"/>
  <c r="K57"/>
  <c r="L57"/>
  <c r="M57"/>
  <c r="N57"/>
  <c r="O57"/>
  <c r="P57"/>
  <c r="Q57"/>
  <c r="R57" s="1"/>
  <c r="J69"/>
  <c r="K69"/>
  <c r="L69"/>
  <c r="M69"/>
  <c r="N69"/>
  <c r="O69"/>
  <c r="P69"/>
  <c r="Q69"/>
  <c r="R69" s="1"/>
  <c r="J76"/>
  <c r="K76"/>
  <c r="L76"/>
  <c r="M76"/>
  <c r="N76"/>
  <c r="O76"/>
  <c r="P76"/>
  <c r="Q76"/>
  <c r="R76" s="1"/>
  <c r="J9"/>
  <c r="K9"/>
  <c r="L9"/>
  <c r="M9"/>
  <c r="N9"/>
  <c r="O9"/>
  <c r="P9"/>
  <c r="Q9"/>
  <c r="R9" s="1"/>
  <c r="J43"/>
  <c r="K43"/>
  <c r="L43"/>
  <c r="M43"/>
  <c r="N43"/>
  <c r="O43"/>
  <c r="P43"/>
  <c r="Q43"/>
  <c r="R43" s="1"/>
  <c r="J23"/>
  <c r="K23"/>
  <c r="L23"/>
  <c r="M23"/>
  <c r="N23"/>
  <c r="O23"/>
  <c r="P23"/>
  <c r="Q23"/>
  <c r="R23" s="1"/>
  <c r="J85"/>
  <c r="K85"/>
  <c r="L85"/>
  <c r="M85"/>
  <c r="N85"/>
  <c r="O85"/>
  <c r="P85"/>
  <c r="Q85"/>
  <c r="R85" s="1"/>
  <c r="O44"/>
  <c r="N44"/>
  <c r="M44"/>
  <c r="L44"/>
  <c r="K44"/>
  <c r="Q44" s="1"/>
  <c r="R44" s="1"/>
  <c r="J44"/>
  <c r="P44" s="1"/>
  <c r="I46"/>
  <c r="I4"/>
  <c r="E97"/>
  <c r="J97" s="1"/>
  <c r="F97"/>
  <c r="G97"/>
  <c r="M97" s="1"/>
  <c r="H97"/>
  <c r="N97" s="1"/>
  <c r="D97"/>
  <c r="I95"/>
  <c r="I96"/>
  <c r="I94"/>
  <c r="I92"/>
  <c r="I91"/>
  <c r="I87"/>
  <c r="I90"/>
  <c r="I88"/>
  <c r="I89"/>
  <c r="I86"/>
  <c r="I93"/>
  <c r="I85"/>
  <c r="I84"/>
  <c r="I83"/>
  <c r="I82"/>
  <c r="I81"/>
  <c r="I80"/>
  <c r="I79"/>
  <c r="I77"/>
  <c r="I78"/>
  <c r="I76"/>
  <c r="I75"/>
  <c r="I73"/>
  <c r="I71"/>
  <c r="I72"/>
  <c r="I74"/>
  <c r="I70"/>
  <c r="I69"/>
  <c r="I66"/>
  <c r="I68"/>
  <c r="I67"/>
  <c r="I62"/>
  <c r="I58"/>
  <c r="I64"/>
  <c r="I65"/>
  <c r="I60"/>
  <c r="I63"/>
  <c r="I59"/>
  <c r="I61"/>
  <c r="I56"/>
  <c r="I52"/>
  <c r="I53"/>
  <c r="I54"/>
  <c r="I55"/>
  <c r="I50"/>
  <c r="I51"/>
  <c r="I57"/>
  <c r="I49"/>
  <c r="I48"/>
  <c r="I44"/>
  <c r="I45"/>
  <c r="I47"/>
  <c r="I43"/>
  <c r="I42"/>
  <c r="I39"/>
  <c r="I41"/>
  <c r="I40"/>
  <c r="I38"/>
  <c r="I36"/>
  <c r="I37"/>
  <c r="I35"/>
  <c r="I33"/>
  <c r="I34"/>
  <c r="I31"/>
  <c r="I29"/>
  <c r="I26"/>
  <c r="I28"/>
  <c r="I30"/>
  <c r="I32"/>
  <c r="I27"/>
  <c r="I25"/>
  <c r="I24"/>
  <c r="I21"/>
  <c r="I17"/>
  <c r="I12"/>
  <c r="I22"/>
  <c r="I15"/>
  <c r="I14"/>
  <c r="I20"/>
  <c r="I10"/>
  <c r="I13"/>
  <c r="I18"/>
  <c r="I16"/>
  <c r="I11"/>
  <c r="I23"/>
  <c r="I19"/>
  <c r="I9"/>
  <c r="I8"/>
  <c r="I5"/>
  <c r="I6"/>
  <c r="I7"/>
  <c r="Q64" l="1"/>
  <c r="R64" s="1"/>
  <c r="P64"/>
  <c r="S44"/>
  <c r="S22"/>
  <c r="S64"/>
  <c r="O97"/>
  <c r="L97"/>
  <c r="P97" s="1"/>
  <c r="S85"/>
  <c r="S23"/>
  <c r="S43"/>
  <c r="S9"/>
  <c r="S76"/>
  <c r="S69"/>
  <c r="S57"/>
  <c r="S84"/>
  <c r="S35"/>
  <c r="S96"/>
  <c r="S83"/>
  <c r="S95"/>
  <c r="S93"/>
  <c r="S68"/>
  <c r="S92"/>
  <c r="S67"/>
  <c r="S56"/>
  <c r="S66"/>
  <c r="S65"/>
  <c r="S49"/>
  <c r="S25"/>
  <c r="S42"/>
  <c r="S34"/>
  <c r="S75"/>
  <c r="S33"/>
  <c r="S74"/>
  <c r="S38"/>
  <c r="S80"/>
  <c r="S31"/>
  <c r="S91"/>
  <c r="S73"/>
  <c r="S41"/>
  <c r="S63"/>
  <c r="S8"/>
  <c r="S30"/>
  <c r="S37"/>
  <c r="S62"/>
  <c r="S89"/>
  <c r="S29"/>
  <c r="S51"/>
  <c r="S50"/>
  <c r="S59"/>
  <c r="S7"/>
  <c r="S17"/>
  <c r="S72"/>
  <c r="S71"/>
  <c r="S27"/>
  <c r="S26"/>
  <c r="S48"/>
  <c r="S47"/>
  <c r="S15"/>
  <c r="S87"/>
  <c r="S14"/>
  <c r="S12"/>
  <c r="S11"/>
  <c r="S81"/>
  <c r="S39"/>
  <c r="K97"/>
  <c r="Q97" s="1"/>
  <c r="R97" s="1"/>
  <c r="S32"/>
  <c r="S94"/>
  <c r="S55"/>
  <c r="S54"/>
  <c r="S53"/>
  <c r="S21"/>
  <c r="S52"/>
  <c r="S90"/>
  <c r="S82"/>
  <c r="S20"/>
  <c r="S61"/>
  <c r="S19"/>
  <c r="S60"/>
  <c r="S79"/>
  <c r="S18"/>
  <c r="S24"/>
  <c r="S88"/>
  <c r="S40"/>
  <c r="S78"/>
  <c r="S28"/>
  <c r="S16"/>
  <c r="S77"/>
  <c r="S36"/>
  <c r="S6"/>
  <c r="S5"/>
  <c r="S58"/>
  <c r="S13"/>
  <c r="S86"/>
  <c r="S70"/>
  <c r="S10"/>
  <c r="S46"/>
  <c r="I97"/>
  <c r="S97" l="1"/>
</calcChain>
</file>

<file path=xl/sharedStrings.xml><?xml version="1.0" encoding="utf-8"?>
<sst xmlns="http://schemas.openxmlformats.org/spreadsheetml/2006/main" count="211" uniqueCount="117">
  <si>
    <t xml:space="preserve">PMAY CITY WISE DEMAND </t>
  </si>
  <si>
    <t>Sl no</t>
  </si>
  <si>
    <t>District</t>
  </si>
  <si>
    <t>ULB</t>
  </si>
  <si>
    <t>Insitu</t>
  </si>
  <si>
    <t>AHP</t>
  </si>
  <si>
    <t>CLSS</t>
  </si>
  <si>
    <t>BLC-N</t>
  </si>
  <si>
    <t>BLC-E</t>
  </si>
  <si>
    <t>Total</t>
  </si>
  <si>
    <t>Alappuzha</t>
  </si>
  <si>
    <t>Kayamkulam</t>
  </si>
  <si>
    <t>Mavelikkara</t>
  </si>
  <si>
    <t>Chengannur</t>
  </si>
  <si>
    <t>Haripad</t>
  </si>
  <si>
    <t>Cherthala</t>
  </si>
  <si>
    <t>Ernakulam</t>
  </si>
  <si>
    <t>Thrikakara</t>
  </si>
  <si>
    <t>Kochi</t>
  </si>
  <si>
    <t>Angamaly</t>
  </si>
  <si>
    <t>Muvattupuzha</t>
  </si>
  <si>
    <t>Kothamangalam</t>
  </si>
  <si>
    <t>Perumbavoor</t>
  </si>
  <si>
    <t>Aluva</t>
  </si>
  <si>
    <t>Maradu</t>
  </si>
  <si>
    <t>North Paravur</t>
  </si>
  <si>
    <t>Piravom</t>
  </si>
  <si>
    <t>Kalamassery</t>
  </si>
  <si>
    <t xml:space="preserve">KOOTHATUKULAM </t>
  </si>
  <si>
    <t>Eloor</t>
  </si>
  <si>
    <t>Tripunitura</t>
  </si>
  <si>
    <t>Idukki</t>
  </si>
  <si>
    <t xml:space="preserve">Kattapana </t>
  </si>
  <si>
    <t>Thodupuzha</t>
  </si>
  <si>
    <t>Kannur</t>
  </si>
  <si>
    <t>Thaliparamba</t>
  </si>
  <si>
    <t>Thalassery</t>
  </si>
  <si>
    <t>Sreekandapuram</t>
  </si>
  <si>
    <t>Koothuparamba</t>
  </si>
  <si>
    <t xml:space="preserve">Anthoor </t>
  </si>
  <si>
    <t>Mattannur</t>
  </si>
  <si>
    <t>Payyannur</t>
  </si>
  <si>
    <t>Irritty</t>
  </si>
  <si>
    <t>Panoor</t>
  </si>
  <si>
    <t>Kasargod</t>
  </si>
  <si>
    <t>kanhangad</t>
  </si>
  <si>
    <t>Nileswaram</t>
  </si>
  <si>
    <t>Kasaragod</t>
  </si>
  <si>
    <t>Kollam</t>
  </si>
  <si>
    <t>South Paravoor</t>
  </si>
  <si>
    <t>Punalur</t>
  </si>
  <si>
    <t>Kottarakkara</t>
  </si>
  <si>
    <t>Karunagappally</t>
  </si>
  <si>
    <t xml:space="preserve">Kottayam </t>
  </si>
  <si>
    <t>Changanassery</t>
  </si>
  <si>
    <t>Vaikom</t>
  </si>
  <si>
    <t>pala</t>
  </si>
  <si>
    <t>Ettumanoor</t>
  </si>
  <si>
    <t>Erattupetta</t>
  </si>
  <si>
    <t>Kottayam</t>
  </si>
  <si>
    <t>Kozhikkode</t>
  </si>
  <si>
    <t>Kozhikode</t>
  </si>
  <si>
    <t>Feroke</t>
  </si>
  <si>
    <t>Koduvally</t>
  </si>
  <si>
    <t>Quilandy</t>
  </si>
  <si>
    <t>Mukkom</t>
  </si>
  <si>
    <t>Vadakara</t>
  </si>
  <si>
    <t>Ramanattukara</t>
  </si>
  <si>
    <t>Payyoli</t>
  </si>
  <si>
    <t>Malappuram</t>
  </si>
  <si>
    <t>Tirur</t>
  </si>
  <si>
    <t>Nilambur</t>
  </si>
  <si>
    <t>Parapinangadi</t>
  </si>
  <si>
    <t>Manjeri</t>
  </si>
  <si>
    <t>Perinthalmanna</t>
  </si>
  <si>
    <t>Kottakkal</t>
  </si>
  <si>
    <t>Valanchery</t>
  </si>
  <si>
    <t>Tanur</t>
  </si>
  <si>
    <t>Tirurangadi</t>
  </si>
  <si>
    <t>Kondotty</t>
  </si>
  <si>
    <t>Ponnani</t>
  </si>
  <si>
    <t xml:space="preserve">Palakkad </t>
  </si>
  <si>
    <t>Shoranur</t>
  </si>
  <si>
    <t>Mannarkkad</t>
  </si>
  <si>
    <t>Cherplassery</t>
  </si>
  <si>
    <t>Pattambi</t>
  </si>
  <si>
    <t>Chittur-Thathamangalam</t>
  </si>
  <si>
    <t>Ottappalam</t>
  </si>
  <si>
    <t>Palakkad</t>
  </si>
  <si>
    <t>Pathanamthitta</t>
  </si>
  <si>
    <t>Pandalam</t>
  </si>
  <si>
    <t>Adoor</t>
  </si>
  <si>
    <t>Thiruvalla</t>
  </si>
  <si>
    <t>Thiruvananthapuram</t>
  </si>
  <si>
    <t>Varkala</t>
  </si>
  <si>
    <t>Attingal</t>
  </si>
  <si>
    <t>Nedumangad</t>
  </si>
  <si>
    <t>Neyyattinkara</t>
  </si>
  <si>
    <t>Thrissur</t>
  </si>
  <si>
    <t>Thrissur Corpoartion</t>
  </si>
  <si>
    <t>Kunnamkulam</t>
  </si>
  <si>
    <t>kodungallur</t>
  </si>
  <si>
    <t>Guruvayoor</t>
  </si>
  <si>
    <t>Irinjalakuda</t>
  </si>
  <si>
    <t>Chalakudy</t>
  </si>
  <si>
    <t>Chavakkad</t>
  </si>
  <si>
    <t>Wadakkanchery</t>
  </si>
  <si>
    <t>Wayanad</t>
  </si>
  <si>
    <t>Kalpetta</t>
  </si>
  <si>
    <t>Mananthavady</t>
  </si>
  <si>
    <t>Sulthan Bathery</t>
  </si>
  <si>
    <t>Financial requirement</t>
  </si>
  <si>
    <t>BLC NEW</t>
  </si>
  <si>
    <t>BLC ENH</t>
  </si>
  <si>
    <t>CS</t>
  </si>
  <si>
    <t>SS</t>
  </si>
  <si>
    <t>Total required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</si>
</sst>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view="pageBreakPreview" zoomScale="60" zoomScaleNormal="70" workbookViewId="0">
      <selection activeCell="S2" sqref="S2:S3"/>
    </sheetView>
  </sheetViews>
  <sheetFormatPr defaultRowHeight="26.25"/>
  <cols>
    <col min="1" max="1" width="7.42578125" style="1" bestFit="1" customWidth="1"/>
    <col min="2" max="2" width="28.28515625" style="1" bestFit="1" customWidth="1"/>
    <col min="3" max="3" width="33.5703125" style="1" bestFit="1" customWidth="1"/>
    <col min="4" max="8" width="12.28515625" style="9" customWidth="1"/>
    <col min="9" max="9" width="14" style="9" customWidth="1"/>
    <col min="10" max="11" width="12.28515625" style="10" customWidth="1"/>
    <col min="12" max="12" width="14.42578125" style="10" customWidth="1"/>
    <col min="13" max="18" width="12.28515625" style="10" customWidth="1"/>
    <col min="19" max="19" width="25" style="10" customWidth="1"/>
    <col min="20" max="16384" width="9.140625" style="1"/>
  </cols>
  <sheetData>
    <row r="1" spans="1:19" s="11" customForma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2" t="s">
        <v>111</v>
      </c>
      <c r="K1" s="12"/>
      <c r="L1" s="12"/>
      <c r="M1" s="12"/>
      <c r="N1" s="12"/>
      <c r="O1" s="12"/>
      <c r="P1" s="12"/>
      <c r="Q1" s="12"/>
      <c r="R1" s="12"/>
      <c r="S1" s="12"/>
    </row>
    <row r="2" spans="1:19" s="4" customFormat="1">
      <c r="A2" s="20" t="s">
        <v>1</v>
      </c>
      <c r="B2" s="20" t="s">
        <v>2</v>
      </c>
      <c r="C2" s="20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19" t="s">
        <v>5</v>
      </c>
      <c r="K2" s="19"/>
      <c r="L2" s="19" t="s">
        <v>112</v>
      </c>
      <c r="M2" s="19"/>
      <c r="N2" s="13" t="s">
        <v>113</v>
      </c>
      <c r="O2" s="14"/>
      <c r="P2" s="13" t="s">
        <v>9</v>
      </c>
      <c r="Q2" s="15"/>
      <c r="R2" s="14"/>
      <c r="S2" s="16" t="s">
        <v>116</v>
      </c>
    </row>
    <row r="3" spans="1:19" s="4" customFormat="1">
      <c r="A3" s="21"/>
      <c r="B3" s="21"/>
      <c r="C3" s="21"/>
      <c r="D3" s="23"/>
      <c r="E3" s="23"/>
      <c r="F3" s="23"/>
      <c r="G3" s="23"/>
      <c r="H3" s="23"/>
      <c r="I3" s="23"/>
      <c r="J3" s="5" t="s">
        <v>114</v>
      </c>
      <c r="K3" s="5" t="s">
        <v>115</v>
      </c>
      <c r="L3" s="5" t="s">
        <v>114</v>
      </c>
      <c r="M3" s="5" t="s">
        <v>115</v>
      </c>
      <c r="N3" s="5" t="s">
        <v>114</v>
      </c>
      <c r="O3" s="5" t="s">
        <v>115</v>
      </c>
      <c r="P3" s="5" t="s">
        <v>114</v>
      </c>
      <c r="Q3" s="5" t="s">
        <v>115</v>
      </c>
      <c r="R3" s="5" t="s">
        <v>3</v>
      </c>
      <c r="S3" s="17"/>
    </row>
    <row r="4" spans="1:19" ht="39.75" customHeight="1">
      <c r="A4" s="2">
        <v>2</v>
      </c>
      <c r="B4" s="3" t="s">
        <v>10</v>
      </c>
      <c r="C4" s="3" t="s">
        <v>12</v>
      </c>
      <c r="D4" s="6">
        <v>0</v>
      </c>
      <c r="E4" s="6">
        <v>0</v>
      </c>
      <c r="F4" s="6">
        <v>14</v>
      </c>
      <c r="G4" s="6">
        <v>172</v>
      </c>
      <c r="H4" s="6">
        <v>45</v>
      </c>
      <c r="I4" s="6">
        <f t="shared" ref="I4:I35" si="0">SUM(D4:H4)</f>
        <v>231</v>
      </c>
      <c r="J4" s="7">
        <f t="shared" ref="J4:J35" si="1">E4*1.5</f>
        <v>0</v>
      </c>
      <c r="K4" s="7">
        <f t="shared" ref="K4:K35" si="2">E4*0.5</f>
        <v>0</v>
      </c>
      <c r="L4" s="7">
        <f t="shared" ref="L4:L35" si="3">G4*1.5</f>
        <v>258</v>
      </c>
      <c r="M4" s="7">
        <f t="shared" ref="M4:M35" si="4">G4*0.5</f>
        <v>86</v>
      </c>
      <c r="N4" s="7">
        <f t="shared" ref="N4:N35" si="5">H4*1.5</f>
        <v>67.5</v>
      </c>
      <c r="O4" s="7">
        <f t="shared" ref="O4:O35" si="6">H4*0.1</f>
        <v>4.5</v>
      </c>
      <c r="P4" s="7">
        <f t="shared" ref="P4:P35" si="7">J4+L4+N4</f>
        <v>325.5</v>
      </c>
      <c r="Q4" s="7">
        <f t="shared" ref="Q4:Q35" si="8">K4+M4+O4</f>
        <v>90.5</v>
      </c>
      <c r="R4" s="7">
        <f t="shared" ref="R4:R35" si="9">Q4</f>
        <v>90.5</v>
      </c>
      <c r="S4" s="7">
        <f>P4+Q4+R4</f>
        <v>506.5</v>
      </c>
    </row>
    <row r="5" spans="1:19" ht="39.75" customHeight="1">
      <c r="A5" s="2">
        <v>4</v>
      </c>
      <c r="B5" s="3" t="s">
        <v>10</v>
      </c>
      <c r="C5" s="3" t="s">
        <v>14</v>
      </c>
      <c r="D5" s="6">
        <v>0</v>
      </c>
      <c r="E5" s="6">
        <v>0</v>
      </c>
      <c r="F5" s="6">
        <v>180</v>
      </c>
      <c r="G5" s="6">
        <v>360</v>
      </c>
      <c r="H5" s="6">
        <v>60</v>
      </c>
      <c r="I5" s="6">
        <f t="shared" si="0"/>
        <v>600</v>
      </c>
      <c r="J5" s="7">
        <f t="shared" si="1"/>
        <v>0</v>
      </c>
      <c r="K5" s="7">
        <f t="shared" si="2"/>
        <v>0</v>
      </c>
      <c r="L5" s="7">
        <f t="shared" si="3"/>
        <v>540</v>
      </c>
      <c r="M5" s="7">
        <f t="shared" si="4"/>
        <v>180</v>
      </c>
      <c r="N5" s="7">
        <f t="shared" si="5"/>
        <v>90</v>
      </c>
      <c r="O5" s="7">
        <f t="shared" si="6"/>
        <v>6</v>
      </c>
      <c r="P5" s="7">
        <f t="shared" si="7"/>
        <v>630</v>
      </c>
      <c r="Q5" s="7">
        <f t="shared" si="8"/>
        <v>186</v>
      </c>
      <c r="R5" s="7">
        <f t="shared" si="9"/>
        <v>186</v>
      </c>
      <c r="S5" s="7">
        <f t="shared" ref="S5:S35" si="10">P5+Q5+R5</f>
        <v>1002</v>
      </c>
    </row>
    <row r="6" spans="1:19" ht="39.75" customHeight="1">
      <c r="A6" s="2">
        <v>3</v>
      </c>
      <c r="B6" s="3" t="s">
        <v>10</v>
      </c>
      <c r="C6" s="3" t="s">
        <v>13</v>
      </c>
      <c r="D6" s="6">
        <v>0</v>
      </c>
      <c r="E6" s="6">
        <v>0</v>
      </c>
      <c r="F6" s="6">
        <v>199</v>
      </c>
      <c r="G6" s="6">
        <v>172</v>
      </c>
      <c r="H6" s="6">
        <v>247</v>
      </c>
      <c r="I6" s="6">
        <f t="shared" si="0"/>
        <v>618</v>
      </c>
      <c r="J6" s="7">
        <f t="shared" si="1"/>
        <v>0</v>
      </c>
      <c r="K6" s="7">
        <f t="shared" si="2"/>
        <v>0</v>
      </c>
      <c r="L6" s="7">
        <f t="shared" si="3"/>
        <v>258</v>
      </c>
      <c r="M6" s="7">
        <f t="shared" si="4"/>
        <v>86</v>
      </c>
      <c r="N6" s="7">
        <f t="shared" si="5"/>
        <v>370.5</v>
      </c>
      <c r="O6" s="7">
        <f t="shared" si="6"/>
        <v>24.700000000000003</v>
      </c>
      <c r="P6" s="7">
        <f t="shared" si="7"/>
        <v>628.5</v>
      </c>
      <c r="Q6" s="7">
        <f t="shared" si="8"/>
        <v>110.7</v>
      </c>
      <c r="R6" s="7">
        <f t="shared" si="9"/>
        <v>110.7</v>
      </c>
      <c r="S6" s="7">
        <f t="shared" si="10"/>
        <v>849.90000000000009</v>
      </c>
    </row>
    <row r="7" spans="1:19" ht="39.75" customHeight="1">
      <c r="A7" s="2">
        <v>1</v>
      </c>
      <c r="B7" s="3" t="s">
        <v>10</v>
      </c>
      <c r="C7" s="3" t="s">
        <v>11</v>
      </c>
      <c r="D7" s="6">
        <v>0</v>
      </c>
      <c r="E7" s="6">
        <v>7</v>
      </c>
      <c r="F7" s="6">
        <v>224</v>
      </c>
      <c r="G7" s="6">
        <v>520</v>
      </c>
      <c r="H7" s="6">
        <v>293</v>
      </c>
      <c r="I7" s="6">
        <f t="shared" si="0"/>
        <v>1044</v>
      </c>
      <c r="J7" s="7">
        <f t="shared" si="1"/>
        <v>10.5</v>
      </c>
      <c r="K7" s="7">
        <f t="shared" si="2"/>
        <v>3.5</v>
      </c>
      <c r="L7" s="7">
        <f t="shared" si="3"/>
        <v>780</v>
      </c>
      <c r="M7" s="7">
        <f t="shared" si="4"/>
        <v>260</v>
      </c>
      <c r="N7" s="7">
        <f t="shared" si="5"/>
        <v>439.5</v>
      </c>
      <c r="O7" s="7">
        <f t="shared" si="6"/>
        <v>29.3</v>
      </c>
      <c r="P7" s="7">
        <f t="shared" si="7"/>
        <v>1230</v>
      </c>
      <c r="Q7" s="7">
        <f t="shared" si="8"/>
        <v>292.8</v>
      </c>
      <c r="R7" s="7">
        <f t="shared" si="9"/>
        <v>292.8</v>
      </c>
      <c r="S7" s="7">
        <f t="shared" si="10"/>
        <v>1815.6</v>
      </c>
    </row>
    <row r="8" spans="1:19" ht="39.75" customHeight="1">
      <c r="A8" s="2">
        <v>5</v>
      </c>
      <c r="B8" s="3" t="s">
        <v>10</v>
      </c>
      <c r="C8" s="3" t="s">
        <v>15</v>
      </c>
      <c r="D8" s="6">
        <v>0</v>
      </c>
      <c r="E8" s="6">
        <v>0</v>
      </c>
      <c r="F8" s="6">
        <v>899</v>
      </c>
      <c r="G8" s="6">
        <v>475</v>
      </c>
      <c r="H8" s="6">
        <v>95</v>
      </c>
      <c r="I8" s="6">
        <f t="shared" si="0"/>
        <v>1469</v>
      </c>
      <c r="J8" s="7">
        <f t="shared" si="1"/>
        <v>0</v>
      </c>
      <c r="K8" s="7">
        <f t="shared" si="2"/>
        <v>0</v>
      </c>
      <c r="L8" s="7">
        <f t="shared" si="3"/>
        <v>712.5</v>
      </c>
      <c r="M8" s="7">
        <f t="shared" si="4"/>
        <v>237.5</v>
      </c>
      <c r="N8" s="7">
        <f t="shared" si="5"/>
        <v>142.5</v>
      </c>
      <c r="O8" s="7">
        <f t="shared" si="6"/>
        <v>9.5</v>
      </c>
      <c r="P8" s="7">
        <f t="shared" si="7"/>
        <v>855</v>
      </c>
      <c r="Q8" s="7">
        <f t="shared" si="8"/>
        <v>247</v>
      </c>
      <c r="R8" s="7">
        <f t="shared" si="9"/>
        <v>247</v>
      </c>
      <c r="S8" s="7">
        <f t="shared" si="10"/>
        <v>1349</v>
      </c>
    </row>
    <row r="9" spans="1:19" ht="39.75" customHeight="1">
      <c r="A9" s="2">
        <v>6</v>
      </c>
      <c r="B9" s="3" t="s">
        <v>10</v>
      </c>
      <c r="C9" s="3" t="s">
        <v>10</v>
      </c>
      <c r="D9" s="6">
        <v>0</v>
      </c>
      <c r="E9" s="6">
        <v>0</v>
      </c>
      <c r="F9" s="6">
        <v>2677</v>
      </c>
      <c r="G9" s="6">
        <v>4200</v>
      </c>
      <c r="H9" s="6">
        <v>2642</v>
      </c>
      <c r="I9" s="6">
        <f t="shared" si="0"/>
        <v>9519</v>
      </c>
      <c r="J9" s="7">
        <f t="shared" si="1"/>
        <v>0</v>
      </c>
      <c r="K9" s="7">
        <f t="shared" si="2"/>
        <v>0</v>
      </c>
      <c r="L9" s="7">
        <f t="shared" si="3"/>
        <v>6300</v>
      </c>
      <c r="M9" s="7">
        <f t="shared" si="4"/>
        <v>2100</v>
      </c>
      <c r="N9" s="7">
        <f t="shared" si="5"/>
        <v>3963</v>
      </c>
      <c r="O9" s="7">
        <f t="shared" si="6"/>
        <v>264.2</v>
      </c>
      <c r="P9" s="7">
        <f t="shared" si="7"/>
        <v>10263</v>
      </c>
      <c r="Q9" s="7">
        <f t="shared" si="8"/>
        <v>2364.1999999999998</v>
      </c>
      <c r="R9" s="7">
        <f t="shared" si="9"/>
        <v>2364.1999999999998</v>
      </c>
      <c r="S9" s="7">
        <f t="shared" si="10"/>
        <v>14991.400000000001</v>
      </c>
    </row>
    <row r="10" spans="1:19" ht="39.75" customHeight="1">
      <c r="A10" s="2">
        <v>13</v>
      </c>
      <c r="B10" s="3" t="s">
        <v>16</v>
      </c>
      <c r="C10" s="3" t="s">
        <v>23</v>
      </c>
      <c r="D10" s="6">
        <v>0</v>
      </c>
      <c r="E10" s="6"/>
      <c r="F10" s="6">
        <v>214</v>
      </c>
      <c r="G10" s="6">
        <v>78</v>
      </c>
      <c r="H10" s="6">
        <v>56</v>
      </c>
      <c r="I10" s="6">
        <f t="shared" si="0"/>
        <v>348</v>
      </c>
      <c r="J10" s="7">
        <f t="shared" si="1"/>
        <v>0</v>
      </c>
      <c r="K10" s="7">
        <f t="shared" si="2"/>
        <v>0</v>
      </c>
      <c r="L10" s="7">
        <f t="shared" si="3"/>
        <v>117</v>
      </c>
      <c r="M10" s="7">
        <f t="shared" si="4"/>
        <v>39</v>
      </c>
      <c r="N10" s="7">
        <f t="shared" si="5"/>
        <v>84</v>
      </c>
      <c r="O10" s="7">
        <f t="shared" si="6"/>
        <v>5.6000000000000005</v>
      </c>
      <c r="P10" s="7">
        <f t="shared" si="7"/>
        <v>201</v>
      </c>
      <c r="Q10" s="7">
        <f t="shared" si="8"/>
        <v>44.6</v>
      </c>
      <c r="R10" s="7">
        <f t="shared" si="9"/>
        <v>44.6</v>
      </c>
      <c r="S10" s="7">
        <f t="shared" si="10"/>
        <v>290.2</v>
      </c>
    </row>
    <row r="11" spans="1:19" ht="39.75" customHeight="1">
      <c r="A11" s="2">
        <v>9</v>
      </c>
      <c r="B11" s="3" t="s">
        <v>16</v>
      </c>
      <c r="C11" s="3" t="s">
        <v>19</v>
      </c>
      <c r="D11" s="6">
        <v>0</v>
      </c>
      <c r="E11" s="6"/>
      <c r="F11" s="6">
        <v>259</v>
      </c>
      <c r="G11" s="6">
        <v>147</v>
      </c>
      <c r="H11" s="6">
        <v>25</v>
      </c>
      <c r="I11" s="6">
        <f t="shared" si="0"/>
        <v>431</v>
      </c>
      <c r="J11" s="7">
        <f t="shared" si="1"/>
        <v>0</v>
      </c>
      <c r="K11" s="7">
        <f t="shared" si="2"/>
        <v>0</v>
      </c>
      <c r="L11" s="7">
        <f t="shared" si="3"/>
        <v>220.5</v>
      </c>
      <c r="M11" s="7">
        <f t="shared" si="4"/>
        <v>73.5</v>
      </c>
      <c r="N11" s="7">
        <f t="shared" si="5"/>
        <v>37.5</v>
      </c>
      <c r="O11" s="7">
        <f t="shared" si="6"/>
        <v>2.5</v>
      </c>
      <c r="P11" s="7">
        <f t="shared" si="7"/>
        <v>258</v>
      </c>
      <c r="Q11" s="7">
        <f t="shared" si="8"/>
        <v>76</v>
      </c>
      <c r="R11" s="7">
        <f t="shared" si="9"/>
        <v>76</v>
      </c>
      <c r="S11" s="7">
        <f t="shared" si="10"/>
        <v>410</v>
      </c>
    </row>
    <row r="12" spans="1:19" ht="39.75" customHeight="1">
      <c r="A12" s="2">
        <v>18</v>
      </c>
      <c r="B12" s="3" t="s">
        <v>16</v>
      </c>
      <c r="C12" s="3" t="s">
        <v>28</v>
      </c>
      <c r="D12" s="6">
        <v>0</v>
      </c>
      <c r="E12" s="6">
        <v>0</v>
      </c>
      <c r="F12" s="6">
        <v>81</v>
      </c>
      <c r="G12" s="6">
        <v>286</v>
      </c>
      <c r="H12" s="6">
        <v>109</v>
      </c>
      <c r="I12" s="6">
        <f t="shared" si="0"/>
        <v>476</v>
      </c>
      <c r="J12" s="7">
        <f t="shared" si="1"/>
        <v>0</v>
      </c>
      <c r="K12" s="7">
        <f t="shared" si="2"/>
        <v>0</v>
      </c>
      <c r="L12" s="7">
        <f t="shared" si="3"/>
        <v>429</v>
      </c>
      <c r="M12" s="7">
        <f t="shared" si="4"/>
        <v>143</v>
      </c>
      <c r="N12" s="7">
        <f t="shared" si="5"/>
        <v>163.5</v>
      </c>
      <c r="O12" s="7">
        <f t="shared" si="6"/>
        <v>10.9</v>
      </c>
      <c r="P12" s="7">
        <f t="shared" si="7"/>
        <v>592.5</v>
      </c>
      <c r="Q12" s="7">
        <f t="shared" si="8"/>
        <v>153.9</v>
      </c>
      <c r="R12" s="7">
        <f t="shared" si="9"/>
        <v>153.9</v>
      </c>
      <c r="S12" s="7">
        <f t="shared" si="10"/>
        <v>900.3</v>
      </c>
    </row>
    <row r="13" spans="1:19" ht="39.75" customHeight="1">
      <c r="A13" s="2">
        <v>12</v>
      </c>
      <c r="B13" s="3" t="s">
        <v>16</v>
      </c>
      <c r="C13" s="3" t="s">
        <v>22</v>
      </c>
      <c r="D13" s="6">
        <v>0</v>
      </c>
      <c r="E13" s="6">
        <v>301</v>
      </c>
      <c r="F13" s="6">
        <v>53</v>
      </c>
      <c r="G13" s="6">
        <v>64</v>
      </c>
      <c r="H13" s="6">
        <v>135</v>
      </c>
      <c r="I13" s="6">
        <f t="shared" si="0"/>
        <v>553</v>
      </c>
      <c r="J13" s="7">
        <f t="shared" si="1"/>
        <v>451.5</v>
      </c>
      <c r="K13" s="7">
        <f t="shared" si="2"/>
        <v>150.5</v>
      </c>
      <c r="L13" s="7">
        <f t="shared" si="3"/>
        <v>96</v>
      </c>
      <c r="M13" s="7">
        <f t="shared" si="4"/>
        <v>32</v>
      </c>
      <c r="N13" s="7">
        <f t="shared" si="5"/>
        <v>202.5</v>
      </c>
      <c r="O13" s="7">
        <f t="shared" si="6"/>
        <v>13.5</v>
      </c>
      <c r="P13" s="7">
        <f t="shared" si="7"/>
        <v>750</v>
      </c>
      <c r="Q13" s="7">
        <f t="shared" si="8"/>
        <v>196</v>
      </c>
      <c r="R13" s="7">
        <f t="shared" si="9"/>
        <v>196</v>
      </c>
      <c r="S13" s="7">
        <f t="shared" si="10"/>
        <v>1142</v>
      </c>
    </row>
    <row r="14" spans="1:19" ht="39.75" customHeight="1">
      <c r="A14" s="2">
        <v>15</v>
      </c>
      <c r="B14" s="3" t="s">
        <v>16</v>
      </c>
      <c r="C14" s="3" t="s">
        <v>25</v>
      </c>
      <c r="D14" s="6">
        <v>0</v>
      </c>
      <c r="E14" s="6">
        <v>0</v>
      </c>
      <c r="F14" s="6">
        <v>285</v>
      </c>
      <c r="G14" s="6">
        <v>285</v>
      </c>
      <c r="H14" s="6">
        <v>0</v>
      </c>
      <c r="I14" s="6">
        <f t="shared" si="0"/>
        <v>570</v>
      </c>
      <c r="J14" s="7">
        <f t="shared" si="1"/>
        <v>0</v>
      </c>
      <c r="K14" s="7">
        <f t="shared" si="2"/>
        <v>0</v>
      </c>
      <c r="L14" s="7">
        <f t="shared" si="3"/>
        <v>427.5</v>
      </c>
      <c r="M14" s="7">
        <f t="shared" si="4"/>
        <v>142.5</v>
      </c>
      <c r="N14" s="7">
        <f t="shared" si="5"/>
        <v>0</v>
      </c>
      <c r="O14" s="7">
        <f t="shared" si="6"/>
        <v>0</v>
      </c>
      <c r="P14" s="7">
        <f t="shared" si="7"/>
        <v>427.5</v>
      </c>
      <c r="Q14" s="7">
        <f t="shared" si="8"/>
        <v>142.5</v>
      </c>
      <c r="R14" s="7">
        <f t="shared" si="9"/>
        <v>142.5</v>
      </c>
      <c r="S14" s="7">
        <f t="shared" si="10"/>
        <v>712.5</v>
      </c>
    </row>
    <row r="15" spans="1:19" ht="39.75" customHeight="1">
      <c r="A15" s="2">
        <v>16</v>
      </c>
      <c r="B15" s="3" t="s">
        <v>16</v>
      </c>
      <c r="C15" s="3" t="s">
        <v>26</v>
      </c>
      <c r="D15" s="6">
        <v>0</v>
      </c>
      <c r="E15" s="6">
        <v>0</v>
      </c>
      <c r="F15" s="6">
        <v>143</v>
      </c>
      <c r="G15" s="6">
        <v>425</v>
      </c>
      <c r="H15" s="6">
        <v>42</v>
      </c>
      <c r="I15" s="6">
        <f t="shared" si="0"/>
        <v>610</v>
      </c>
      <c r="J15" s="7">
        <f t="shared" si="1"/>
        <v>0</v>
      </c>
      <c r="K15" s="7">
        <f t="shared" si="2"/>
        <v>0</v>
      </c>
      <c r="L15" s="7">
        <f t="shared" si="3"/>
        <v>637.5</v>
      </c>
      <c r="M15" s="7">
        <f t="shared" si="4"/>
        <v>212.5</v>
      </c>
      <c r="N15" s="7">
        <f t="shared" si="5"/>
        <v>63</v>
      </c>
      <c r="O15" s="7">
        <f t="shared" si="6"/>
        <v>4.2</v>
      </c>
      <c r="P15" s="7">
        <f t="shared" si="7"/>
        <v>700.5</v>
      </c>
      <c r="Q15" s="7">
        <f t="shared" si="8"/>
        <v>216.7</v>
      </c>
      <c r="R15" s="7">
        <f t="shared" si="9"/>
        <v>216.7</v>
      </c>
      <c r="S15" s="7">
        <f t="shared" si="10"/>
        <v>1133.9000000000001</v>
      </c>
    </row>
    <row r="16" spans="1:19" ht="39.75" customHeight="1">
      <c r="A16" s="2">
        <v>10</v>
      </c>
      <c r="B16" s="3" t="s">
        <v>16</v>
      </c>
      <c r="C16" s="3" t="s">
        <v>20</v>
      </c>
      <c r="D16" s="6">
        <v>0</v>
      </c>
      <c r="E16" s="6">
        <v>43</v>
      </c>
      <c r="F16" s="6">
        <v>545</v>
      </c>
      <c r="G16" s="6">
        <v>172</v>
      </c>
      <c r="H16" s="6">
        <v>31</v>
      </c>
      <c r="I16" s="6">
        <f t="shared" si="0"/>
        <v>791</v>
      </c>
      <c r="J16" s="7">
        <f t="shared" si="1"/>
        <v>64.5</v>
      </c>
      <c r="K16" s="7">
        <f t="shared" si="2"/>
        <v>21.5</v>
      </c>
      <c r="L16" s="7">
        <f t="shared" si="3"/>
        <v>258</v>
      </c>
      <c r="M16" s="7">
        <f t="shared" si="4"/>
        <v>86</v>
      </c>
      <c r="N16" s="7">
        <f t="shared" si="5"/>
        <v>46.5</v>
      </c>
      <c r="O16" s="7">
        <f t="shared" si="6"/>
        <v>3.1</v>
      </c>
      <c r="P16" s="7">
        <f t="shared" si="7"/>
        <v>369</v>
      </c>
      <c r="Q16" s="7">
        <f t="shared" si="8"/>
        <v>110.6</v>
      </c>
      <c r="R16" s="7">
        <f t="shared" si="9"/>
        <v>110.6</v>
      </c>
      <c r="S16" s="7">
        <f t="shared" si="10"/>
        <v>590.20000000000005</v>
      </c>
    </row>
    <row r="17" spans="1:19" ht="39.75" customHeight="1">
      <c r="A17" s="2">
        <v>19</v>
      </c>
      <c r="B17" s="3" t="s">
        <v>16</v>
      </c>
      <c r="C17" s="3" t="s">
        <v>29</v>
      </c>
      <c r="D17" s="6">
        <v>0</v>
      </c>
      <c r="E17" s="8"/>
      <c r="F17" s="6">
        <v>843</v>
      </c>
      <c r="G17" s="6">
        <v>94</v>
      </c>
      <c r="H17" s="6">
        <v>61</v>
      </c>
      <c r="I17" s="6">
        <f t="shared" si="0"/>
        <v>998</v>
      </c>
      <c r="J17" s="7">
        <f t="shared" si="1"/>
        <v>0</v>
      </c>
      <c r="K17" s="7">
        <f t="shared" si="2"/>
        <v>0</v>
      </c>
      <c r="L17" s="7">
        <f t="shared" si="3"/>
        <v>141</v>
      </c>
      <c r="M17" s="7">
        <f t="shared" si="4"/>
        <v>47</v>
      </c>
      <c r="N17" s="7">
        <f t="shared" si="5"/>
        <v>91.5</v>
      </c>
      <c r="O17" s="7">
        <f t="shared" si="6"/>
        <v>6.1000000000000005</v>
      </c>
      <c r="P17" s="7">
        <f t="shared" si="7"/>
        <v>232.5</v>
      </c>
      <c r="Q17" s="7">
        <f t="shared" si="8"/>
        <v>53.1</v>
      </c>
      <c r="R17" s="7">
        <f t="shared" si="9"/>
        <v>53.1</v>
      </c>
      <c r="S17" s="7">
        <f t="shared" si="10"/>
        <v>338.70000000000005</v>
      </c>
    </row>
    <row r="18" spans="1:19" ht="39.75" customHeight="1">
      <c r="A18" s="2">
        <v>11</v>
      </c>
      <c r="B18" s="3" t="s">
        <v>16</v>
      </c>
      <c r="C18" s="3" t="s">
        <v>21</v>
      </c>
      <c r="D18" s="6">
        <v>0</v>
      </c>
      <c r="E18" s="6"/>
      <c r="F18" s="6">
        <v>449</v>
      </c>
      <c r="G18" s="6">
        <v>468</v>
      </c>
      <c r="H18" s="6">
        <v>249</v>
      </c>
      <c r="I18" s="6">
        <f t="shared" si="0"/>
        <v>1166</v>
      </c>
      <c r="J18" s="7">
        <f t="shared" si="1"/>
        <v>0</v>
      </c>
      <c r="K18" s="7">
        <f t="shared" si="2"/>
        <v>0</v>
      </c>
      <c r="L18" s="7">
        <f t="shared" si="3"/>
        <v>702</v>
      </c>
      <c r="M18" s="7">
        <f t="shared" si="4"/>
        <v>234</v>
      </c>
      <c r="N18" s="7">
        <f t="shared" si="5"/>
        <v>373.5</v>
      </c>
      <c r="O18" s="7">
        <f t="shared" si="6"/>
        <v>24.900000000000002</v>
      </c>
      <c r="P18" s="7">
        <f t="shared" si="7"/>
        <v>1075.5</v>
      </c>
      <c r="Q18" s="7">
        <f t="shared" si="8"/>
        <v>258.89999999999998</v>
      </c>
      <c r="R18" s="7">
        <f t="shared" si="9"/>
        <v>258.89999999999998</v>
      </c>
      <c r="S18" s="7">
        <f t="shared" si="10"/>
        <v>1593.3000000000002</v>
      </c>
    </row>
    <row r="19" spans="1:19" ht="39.75" customHeight="1">
      <c r="A19" s="2">
        <v>7</v>
      </c>
      <c r="B19" s="3" t="s">
        <v>16</v>
      </c>
      <c r="C19" s="3" t="s">
        <v>17</v>
      </c>
      <c r="D19" s="6">
        <v>0</v>
      </c>
      <c r="E19" s="6">
        <v>0</v>
      </c>
      <c r="F19" s="6">
        <v>294</v>
      </c>
      <c r="G19" s="6">
        <v>510</v>
      </c>
      <c r="H19" s="6">
        <v>450</v>
      </c>
      <c r="I19" s="6">
        <f t="shared" si="0"/>
        <v>1254</v>
      </c>
      <c r="J19" s="7">
        <f t="shared" si="1"/>
        <v>0</v>
      </c>
      <c r="K19" s="7">
        <f t="shared" si="2"/>
        <v>0</v>
      </c>
      <c r="L19" s="7">
        <f t="shared" si="3"/>
        <v>765</v>
      </c>
      <c r="M19" s="7">
        <f t="shared" si="4"/>
        <v>255</v>
      </c>
      <c r="N19" s="7">
        <f t="shared" si="5"/>
        <v>675</v>
      </c>
      <c r="O19" s="7">
        <f t="shared" si="6"/>
        <v>45</v>
      </c>
      <c r="P19" s="7">
        <f t="shared" si="7"/>
        <v>1440</v>
      </c>
      <c r="Q19" s="7">
        <f t="shared" si="8"/>
        <v>300</v>
      </c>
      <c r="R19" s="7">
        <f t="shared" si="9"/>
        <v>300</v>
      </c>
      <c r="S19" s="7">
        <f t="shared" si="10"/>
        <v>2040</v>
      </c>
    </row>
    <row r="20" spans="1:19" ht="39.75" customHeight="1">
      <c r="A20" s="2">
        <v>14</v>
      </c>
      <c r="B20" s="3" t="s">
        <v>16</v>
      </c>
      <c r="C20" s="3" t="s">
        <v>24</v>
      </c>
      <c r="D20" s="6">
        <v>0</v>
      </c>
      <c r="E20" s="6">
        <v>20</v>
      </c>
      <c r="F20" s="6">
        <v>750</v>
      </c>
      <c r="G20" s="6">
        <v>554</v>
      </c>
      <c r="H20" s="6">
        <v>59</v>
      </c>
      <c r="I20" s="6">
        <f t="shared" si="0"/>
        <v>1383</v>
      </c>
      <c r="J20" s="7">
        <f t="shared" si="1"/>
        <v>30</v>
      </c>
      <c r="K20" s="7">
        <f t="shared" si="2"/>
        <v>10</v>
      </c>
      <c r="L20" s="7">
        <f t="shared" si="3"/>
        <v>831</v>
      </c>
      <c r="M20" s="7">
        <f t="shared" si="4"/>
        <v>277</v>
      </c>
      <c r="N20" s="7">
        <f t="shared" si="5"/>
        <v>88.5</v>
      </c>
      <c r="O20" s="7">
        <f t="shared" si="6"/>
        <v>5.9</v>
      </c>
      <c r="P20" s="7">
        <f t="shared" si="7"/>
        <v>949.5</v>
      </c>
      <c r="Q20" s="7">
        <f t="shared" si="8"/>
        <v>292.89999999999998</v>
      </c>
      <c r="R20" s="7">
        <f t="shared" si="9"/>
        <v>292.89999999999998</v>
      </c>
      <c r="S20" s="7">
        <f t="shared" si="10"/>
        <v>1535.3000000000002</v>
      </c>
    </row>
    <row r="21" spans="1:19" ht="39.75" customHeight="1">
      <c r="A21" s="2">
        <v>20</v>
      </c>
      <c r="B21" s="3" t="s">
        <v>16</v>
      </c>
      <c r="C21" s="3" t="s">
        <v>30</v>
      </c>
      <c r="D21" s="6">
        <v>0</v>
      </c>
      <c r="E21" s="6">
        <v>0</v>
      </c>
      <c r="F21" s="6">
        <v>788</v>
      </c>
      <c r="G21" s="6">
        <v>784</v>
      </c>
      <c r="H21" s="6">
        <v>0</v>
      </c>
      <c r="I21" s="6">
        <f t="shared" si="0"/>
        <v>1572</v>
      </c>
      <c r="J21" s="7">
        <f t="shared" si="1"/>
        <v>0</v>
      </c>
      <c r="K21" s="7">
        <f t="shared" si="2"/>
        <v>0</v>
      </c>
      <c r="L21" s="7">
        <f t="shared" si="3"/>
        <v>1176</v>
      </c>
      <c r="M21" s="7">
        <f t="shared" si="4"/>
        <v>392</v>
      </c>
      <c r="N21" s="7">
        <f t="shared" si="5"/>
        <v>0</v>
      </c>
      <c r="O21" s="7">
        <f t="shared" si="6"/>
        <v>0</v>
      </c>
      <c r="P21" s="7">
        <f t="shared" si="7"/>
        <v>1176</v>
      </c>
      <c r="Q21" s="7">
        <f t="shared" si="8"/>
        <v>392</v>
      </c>
      <c r="R21" s="7">
        <f t="shared" si="9"/>
        <v>392</v>
      </c>
      <c r="S21" s="7">
        <f t="shared" si="10"/>
        <v>1960</v>
      </c>
    </row>
    <row r="22" spans="1:19" ht="39.75" customHeight="1">
      <c r="A22" s="2">
        <v>17</v>
      </c>
      <c r="B22" s="3" t="s">
        <v>16</v>
      </c>
      <c r="C22" s="3" t="s">
        <v>27</v>
      </c>
      <c r="D22" s="6">
        <v>0</v>
      </c>
      <c r="E22" s="6">
        <v>20</v>
      </c>
      <c r="F22" s="6">
        <v>1525</v>
      </c>
      <c r="G22" s="6">
        <v>518</v>
      </c>
      <c r="H22" s="6">
        <v>50</v>
      </c>
      <c r="I22" s="6">
        <f t="shared" si="0"/>
        <v>2113</v>
      </c>
      <c r="J22" s="7">
        <f t="shared" si="1"/>
        <v>30</v>
      </c>
      <c r="K22" s="7">
        <f t="shared" si="2"/>
        <v>10</v>
      </c>
      <c r="L22" s="7">
        <f t="shared" si="3"/>
        <v>777</v>
      </c>
      <c r="M22" s="7">
        <f t="shared" si="4"/>
        <v>259</v>
      </c>
      <c r="N22" s="7">
        <f t="shared" si="5"/>
        <v>75</v>
      </c>
      <c r="O22" s="7">
        <f t="shared" si="6"/>
        <v>5</v>
      </c>
      <c r="P22" s="7">
        <f t="shared" si="7"/>
        <v>882</v>
      </c>
      <c r="Q22" s="7">
        <f t="shared" si="8"/>
        <v>274</v>
      </c>
      <c r="R22" s="7">
        <f t="shared" si="9"/>
        <v>274</v>
      </c>
      <c r="S22" s="7">
        <f t="shared" si="10"/>
        <v>1430</v>
      </c>
    </row>
    <row r="23" spans="1:19" ht="39.75" customHeight="1">
      <c r="A23" s="2">
        <v>8</v>
      </c>
      <c r="B23" s="3" t="s">
        <v>16</v>
      </c>
      <c r="C23" s="3" t="s">
        <v>18</v>
      </c>
      <c r="D23" s="6">
        <v>146</v>
      </c>
      <c r="E23" s="6">
        <v>802</v>
      </c>
      <c r="F23" s="6">
        <v>10500</v>
      </c>
      <c r="G23" s="6">
        <v>4498</v>
      </c>
      <c r="H23" s="6">
        <v>1200</v>
      </c>
      <c r="I23" s="6">
        <f t="shared" si="0"/>
        <v>17146</v>
      </c>
      <c r="J23" s="7">
        <f t="shared" si="1"/>
        <v>1203</v>
      </c>
      <c r="K23" s="7">
        <f t="shared" si="2"/>
        <v>401</v>
      </c>
      <c r="L23" s="7">
        <f t="shared" si="3"/>
        <v>6747</v>
      </c>
      <c r="M23" s="7">
        <f t="shared" si="4"/>
        <v>2249</v>
      </c>
      <c r="N23" s="7">
        <f t="shared" si="5"/>
        <v>1800</v>
      </c>
      <c r="O23" s="7">
        <f t="shared" si="6"/>
        <v>120</v>
      </c>
      <c r="P23" s="7">
        <f t="shared" si="7"/>
        <v>9750</v>
      </c>
      <c r="Q23" s="7">
        <f t="shared" si="8"/>
        <v>2770</v>
      </c>
      <c r="R23" s="7">
        <f t="shared" si="9"/>
        <v>2770</v>
      </c>
      <c r="S23" s="7">
        <f t="shared" si="10"/>
        <v>15290</v>
      </c>
    </row>
    <row r="24" spans="1:19" ht="39.75" customHeight="1">
      <c r="A24" s="2">
        <v>21</v>
      </c>
      <c r="B24" s="3" t="s">
        <v>31</v>
      </c>
      <c r="C24" s="3" t="s">
        <v>32</v>
      </c>
      <c r="D24" s="6">
        <v>0</v>
      </c>
      <c r="E24" s="6"/>
      <c r="F24" s="6">
        <v>446</v>
      </c>
      <c r="G24" s="6">
        <v>582</v>
      </c>
      <c r="H24" s="6">
        <v>83</v>
      </c>
      <c r="I24" s="6">
        <f t="shared" si="0"/>
        <v>1111</v>
      </c>
      <c r="J24" s="7">
        <f t="shared" si="1"/>
        <v>0</v>
      </c>
      <c r="K24" s="7">
        <f t="shared" si="2"/>
        <v>0</v>
      </c>
      <c r="L24" s="7">
        <f t="shared" si="3"/>
        <v>873</v>
      </c>
      <c r="M24" s="7">
        <f t="shared" si="4"/>
        <v>291</v>
      </c>
      <c r="N24" s="7">
        <f t="shared" si="5"/>
        <v>124.5</v>
      </c>
      <c r="O24" s="7">
        <f t="shared" si="6"/>
        <v>8.3000000000000007</v>
      </c>
      <c r="P24" s="7">
        <f t="shared" si="7"/>
        <v>997.5</v>
      </c>
      <c r="Q24" s="7">
        <f t="shared" si="8"/>
        <v>299.3</v>
      </c>
      <c r="R24" s="7">
        <f t="shared" si="9"/>
        <v>299.3</v>
      </c>
      <c r="S24" s="7">
        <f t="shared" si="10"/>
        <v>1596.1</v>
      </c>
    </row>
    <row r="25" spans="1:19" ht="39.75" customHeight="1">
      <c r="A25" s="2">
        <v>22</v>
      </c>
      <c r="B25" s="3" t="s">
        <v>31</v>
      </c>
      <c r="C25" s="3" t="s">
        <v>33</v>
      </c>
      <c r="D25" s="6">
        <v>0</v>
      </c>
      <c r="E25" s="6">
        <v>50</v>
      </c>
      <c r="F25" s="6">
        <v>1156</v>
      </c>
      <c r="G25" s="6">
        <v>873</v>
      </c>
      <c r="H25" s="6">
        <v>505</v>
      </c>
      <c r="I25" s="6">
        <f t="shared" si="0"/>
        <v>2584</v>
      </c>
      <c r="J25" s="7">
        <f t="shared" si="1"/>
        <v>75</v>
      </c>
      <c r="K25" s="7">
        <f t="shared" si="2"/>
        <v>25</v>
      </c>
      <c r="L25" s="7">
        <f t="shared" si="3"/>
        <v>1309.5</v>
      </c>
      <c r="M25" s="7">
        <f t="shared" si="4"/>
        <v>436.5</v>
      </c>
      <c r="N25" s="7">
        <f t="shared" si="5"/>
        <v>757.5</v>
      </c>
      <c r="O25" s="7">
        <f t="shared" si="6"/>
        <v>50.5</v>
      </c>
      <c r="P25" s="7">
        <f t="shared" si="7"/>
        <v>2142</v>
      </c>
      <c r="Q25" s="7">
        <f t="shared" si="8"/>
        <v>512</v>
      </c>
      <c r="R25" s="7">
        <f t="shared" si="9"/>
        <v>512</v>
      </c>
      <c r="S25" s="7">
        <f t="shared" si="10"/>
        <v>3166</v>
      </c>
    </row>
    <row r="26" spans="1:19" ht="39.75" customHeight="1">
      <c r="A26" s="2">
        <v>27</v>
      </c>
      <c r="B26" s="3" t="s">
        <v>34</v>
      </c>
      <c r="C26" s="3" t="s">
        <v>39</v>
      </c>
      <c r="D26" s="6">
        <v>0</v>
      </c>
      <c r="E26" s="6">
        <v>337</v>
      </c>
      <c r="F26" s="6">
        <v>180</v>
      </c>
      <c r="G26" s="6">
        <v>234</v>
      </c>
      <c r="H26" s="6">
        <v>0</v>
      </c>
      <c r="I26" s="6">
        <f t="shared" si="0"/>
        <v>751</v>
      </c>
      <c r="J26" s="7">
        <f t="shared" si="1"/>
        <v>505.5</v>
      </c>
      <c r="K26" s="7">
        <f t="shared" si="2"/>
        <v>168.5</v>
      </c>
      <c r="L26" s="7">
        <f t="shared" si="3"/>
        <v>351</v>
      </c>
      <c r="M26" s="7">
        <f t="shared" si="4"/>
        <v>117</v>
      </c>
      <c r="N26" s="7">
        <f t="shared" si="5"/>
        <v>0</v>
      </c>
      <c r="O26" s="7">
        <f t="shared" si="6"/>
        <v>0</v>
      </c>
      <c r="P26" s="7">
        <f t="shared" si="7"/>
        <v>856.5</v>
      </c>
      <c r="Q26" s="7">
        <f t="shared" si="8"/>
        <v>285.5</v>
      </c>
      <c r="R26" s="7">
        <f t="shared" si="9"/>
        <v>285.5</v>
      </c>
      <c r="S26" s="7">
        <f t="shared" si="10"/>
        <v>1427.5</v>
      </c>
    </row>
    <row r="27" spans="1:19" ht="39.75" customHeight="1">
      <c r="A27" s="2">
        <v>23</v>
      </c>
      <c r="B27" s="3" t="s">
        <v>34</v>
      </c>
      <c r="C27" s="3" t="s">
        <v>35</v>
      </c>
      <c r="D27" s="6">
        <v>0</v>
      </c>
      <c r="E27" s="6">
        <v>345</v>
      </c>
      <c r="F27" s="6">
        <v>61</v>
      </c>
      <c r="G27" s="6">
        <v>356</v>
      </c>
      <c r="H27" s="6">
        <v>35</v>
      </c>
      <c r="I27" s="6">
        <f t="shared" si="0"/>
        <v>797</v>
      </c>
      <c r="J27" s="7">
        <f t="shared" si="1"/>
        <v>517.5</v>
      </c>
      <c r="K27" s="7">
        <f t="shared" si="2"/>
        <v>172.5</v>
      </c>
      <c r="L27" s="7">
        <f t="shared" si="3"/>
        <v>534</v>
      </c>
      <c r="M27" s="7">
        <f t="shared" si="4"/>
        <v>178</v>
      </c>
      <c r="N27" s="7">
        <f t="shared" si="5"/>
        <v>52.5</v>
      </c>
      <c r="O27" s="7">
        <f t="shared" si="6"/>
        <v>3.5</v>
      </c>
      <c r="P27" s="7">
        <f t="shared" si="7"/>
        <v>1104</v>
      </c>
      <c r="Q27" s="7">
        <f t="shared" si="8"/>
        <v>354</v>
      </c>
      <c r="R27" s="7">
        <f t="shared" si="9"/>
        <v>354</v>
      </c>
      <c r="S27" s="7">
        <f t="shared" si="10"/>
        <v>1812</v>
      </c>
    </row>
    <row r="28" spans="1:19" ht="39.75" customHeight="1">
      <c r="A28" s="2">
        <v>26</v>
      </c>
      <c r="B28" s="3" t="s">
        <v>34</v>
      </c>
      <c r="C28" s="3" t="s">
        <v>38</v>
      </c>
      <c r="D28" s="6">
        <v>0</v>
      </c>
      <c r="E28" s="6">
        <v>172</v>
      </c>
      <c r="F28" s="6">
        <v>135</v>
      </c>
      <c r="G28" s="6">
        <v>372</v>
      </c>
      <c r="H28" s="6">
        <v>180</v>
      </c>
      <c r="I28" s="6">
        <f t="shared" si="0"/>
        <v>859</v>
      </c>
      <c r="J28" s="7">
        <f t="shared" si="1"/>
        <v>258</v>
      </c>
      <c r="K28" s="7">
        <f t="shared" si="2"/>
        <v>86</v>
      </c>
      <c r="L28" s="7">
        <f t="shared" si="3"/>
        <v>558</v>
      </c>
      <c r="M28" s="7">
        <f t="shared" si="4"/>
        <v>186</v>
      </c>
      <c r="N28" s="7">
        <f t="shared" si="5"/>
        <v>270</v>
      </c>
      <c r="O28" s="7">
        <f t="shared" si="6"/>
        <v>18</v>
      </c>
      <c r="P28" s="7">
        <f t="shared" si="7"/>
        <v>1086</v>
      </c>
      <c r="Q28" s="7">
        <f t="shared" si="8"/>
        <v>290</v>
      </c>
      <c r="R28" s="7">
        <f t="shared" si="9"/>
        <v>290</v>
      </c>
      <c r="S28" s="7">
        <f t="shared" si="10"/>
        <v>1666</v>
      </c>
    </row>
    <row r="29" spans="1:19" ht="39.75" customHeight="1">
      <c r="A29" s="2">
        <v>28</v>
      </c>
      <c r="B29" s="3" t="s">
        <v>34</v>
      </c>
      <c r="C29" s="3" t="s">
        <v>40</v>
      </c>
      <c r="D29" s="6">
        <v>0</v>
      </c>
      <c r="E29" s="6">
        <v>24</v>
      </c>
      <c r="F29" s="6">
        <v>901</v>
      </c>
      <c r="G29" s="6">
        <v>301</v>
      </c>
      <c r="H29" s="6">
        <v>0</v>
      </c>
      <c r="I29" s="6">
        <f t="shared" si="0"/>
        <v>1226</v>
      </c>
      <c r="J29" s="7">
        <f t="shared" si="1"/>
        <v>36</v>
      </c>
      <c r="K29" s="7">
        <f t="shared" si="2"/>
        <v>12</v>
      </c>
      <c r="L29" s="7">
        <f t="shared" si="3"/>
        <v>451.5</v>
      </c>
      <c r="M29" s="7">
        <f t="shared" si="4"/>
        <v>150.5</v>
      </c>
      <c r="N29" s="7">
        <f t="shared" si="5"/>
        <v>0</v>
      </c>
      <c r="O29" s="7">
        <f t="shared" si="6"/>
        <v>0</v>
      </c>
      <c r="P29" s="7">
        <f t="shared" si="7"/>
        <v>487.5</v>
      </c>
      <c r="Q29" s="7">
        <f t="shared" si="8"/>
        <v>162.5</v>
      </c>
      <c r="R29" s="7">
        <f t="shared" si="9"/>
        <v>162.5</v>
      </c>
      <c r="S29" s="7">
        <f t="shared" si="10"/>
        <v>812.5</v>
      </c>
    </row>
    <row r="30" spans="1:19" ht="39.75" customHeight="1">
      <c r="A30" s="2">
        <v>25</v>
      </c>
      <c r="B30" s="3" t="s">
        <v>34</v>
      </c>
      <c r="C30" s="3" t="s">
        <v>37</v>
      </c>
      <c r="D30" s="6">
        <v>0</v>
      </c>
      <c r="E30" s="6">
        <v>237</v>
      </c>
      <c r="F30" s="6">
        <v>135</v>
      </c>
      <c r="G30" s="6">
        <v>1075</v>
      </c>
      <c r="H30" s="6">
        <v>0</v>
      </c>
      <c r="I30" s="6">
        <f t="shared" si="0"/>
        <v>1447</v>
      </c>
      <c r="J30" s="7">
        <f t="shared" si="1"/>
        <v>355.5</v>
      </c>
      <c r="K30" s="7">
        <f t="shared" si="2"/>
        <v>118.5</v>
      </c>
      <c r="L30" s="7">
        <f t="shared" si="3"/>
        <v>1612.5</v>
      </c>
      <c r="M30" s="7">
        <f t="shared" si="4"/>
        <v>537.5</v>
      </c>
      <c r="N30" s="7">
        <f t="shared" si="5"/>
        <v>0</v>
      </c>
      <c r="O30" s="7">
        <f t="shared" si="6"/>
        <v>0</v>
      </c>
      <c r="P30" s="7">
        <f t="shared" si="7"/>
        <v>1968</v>
      </c>
      <c r="Q30" s="7">
        <f t="shared" si="8"/>
        <v>656</v>
      </c>
      <c r="R30" s="7">
        <f t="shared" si="9"/>
        <v>656</v>
      </c>
      <c r="S30" s="7">
        <f t="shared" si="10"/>
        <v>3280</v>
      </c>
    </row>
    <row r="31" spans="1:19" ht="39.75" customHeight="1">
      <c r="A31" s="2">
        <v>29</v>
      </c>
      <c r="B31" s="3" t="s">
        <v>34</v>
      </c>
      <c r="C31" s="3" t="s">
        <v>41</v>
      </c>
      <c r="D31" s="6">
        <v>0</v>
      </c>
      <c r="E31" s="6">
        <v>476</v>
      </c>
      <c r="F31" s="6">
        <v>258</v>
      </c>
      <c r="G31" s="6">
        <v>1025</v>
      </c>
      <c r="H31" s="6">
        <v>116</v>
      </c>
      <c r="I31" s="6">
        <f t="shared" si="0"/>
        <v>1875</v>
      </c>
      <c r="J31" s="7">
        <f t="shared" si="1"/>
        <v>714</v>
      </c>
      <c r="K31" s="7">
        <f t="shared" si="2"/>
        <v>238</v>
      </c>
      <c r="L31" s="7">
        <f t="shared" si="3"/>
        <v>1537.5</v>
      </c>
      <c r="M31" s="7">
        <f t="shared" si="4"/>
        <v>512.5</v>
      </c>
      <c r="N31" s="7">
        <f t="shared" si="5"/>
        <v>174</v>
      </c>
      <c r="O31" s="7">
        <f t="shared" si="6"/>
        <v>11.600000000000001</v>
      </c>
      <c r="P31" s="7">
        <f t="shared" si="7"/>
        <v>2425.5</v>
      </c>
      <c r="Q31" s="7">
        <f t="shared" si="8"/>
        <v>762.1</v>
      </c>
      <c r="R31" s="7">
        <f t="shared" si="9"/>
        <v>762.1</v>
      </c>
      <c r="S31" s="7">
        <f t="shared" si="10"/>
        <v>3949.7</v>
      </c>
    </row>
    <row r="32" spans="1:19" ht="39.75" customHeight="1">
      <c r="A32" s="2">
        <v>24</v>
      </c>
      <c r="B32" s="3" t="s">
        <v>34</v>
      </c>
      <c r="C32" s="3" t="s">
        <v>36</v>
      </c>
      <c r="D32" s="6">
        <v>0</v>
      </c>
      <c r="E32" s="6">
        <v>1474</v>
      </c>
      <c r="F32" s="6">
        <v>210</v>
      </c>
      <c r="G32" s="6">
        <v>280</v>
      </c>
      <c r="H32" s="6">
        <v>52</v>
      </c>
      <c r="I32" s="6">
        <f t="shared" si="0"/>
        <v>2016</v>
      </c>
      <c r="J32" s="7">
        <f t="shared" si="1"/>
        <v>2211</v>
      </c>
      <c r="K32" s="7">
        <f t="shared" si="2"/>
        <v>737</v>
      </c>
      <c r="L32" s="7">
        <f t="shared" si="3"/>
        <v>420</v>
      </c>
      <c r="M32" s="7">
        <f t="shared" si="4"/>
        <v>140</v>
      </c>
      <c r="N32" s="7">
        <f t="shared" si="5"/>
        <v>78</v>
      </c>
      <c r="O32" s="7">
        <f t="shared" si="6"/>
        <v>5.2</v>
      </c>
      <c r="P32" s="7">
        <f t="shared" si="7"/>
        <v>2709</v>
      </c>
      <c r="Q32" s="7">
        <f t="shared" si="8"/>
        <v>882.2</v>
      </c>
      <c r="R32" s="7">
        <f t="shared" si="9"/>
        <v>882.2</v>
      </c>
      <c r="S32" s="7">
        <f t="shared" si="10"/>
        <v>4473.3999999999996</v>
      </c>
    </row>
    <row r="33" spans="1:19" ht="39.75" customHeight="1">
      <c r="A33" s="2">
        <v>31</v>
      </c>
      <c r="B33" s="3" t="s">
        <v>34</v>
      </c>
      <c r="C33" s="3" t="s">
        <v>43</v>
      </c>
      <c r="D33" s="6">
        <v>0</v>
      </c>
      <c r="E33" s="6">
        <v>195</v>
      </c>
      <c r="F33" s="6">
        <v>0</v>
      </c>
      <c r="G33" s="6">
        <v>2152</v>
      </c>
      <c r="H33" s="6">
        <v>62</v>
      </c>
      <c r="I33" s="6">
        <f t="shared" si="0"/>
        <v>2409</v>
      </c>
      <c r="J33" s="7">
        <f t="shared" si="1"/>
        <v>292.5</v>
      </c>
      <c r="K33" s="7">
        <f t="shared" si="2"/>
        <v>97.5</v>
      </c>
      <c r="L33" s="7">
        <f t="shared" si="3"/>
        <v>3228</v>
      </c>
      <c r="M33" s="7">
        <f t="shared" si="4"/>
        <v>1076</v>
      </c>
      <c r="N33" s="7">
        <f t="shared" si="5"/>
        <v>93</v>
      </c>
      <c r="O33" s="7">
        <f t="shared" si="6"/>
        <v>6.2</v>
      </c>
      <c r="P33" s="7">
        <f t="shared" si="7"/>
        <v>3613.5</v>
      </c>
      <c r="Q33" s="7">
        <f t="shared" si="8"/>
        <v>1179.7</v>
      </c>
      <c r="R33" s="7">
        <f t="shared" si="9"/>
        <v>1179.7</v>
      </c>
      <c r="S33" s="7">
        <f t="shared" si="10"/>
        <v>5972.9</v>
      </c>
    </row>
    <row r="34" spans="1:19" ht="39.75" customHeight="1">
      <c r="A34" s="2">
        <v>30</v>
      </c>
      <c r="B34" s="3" t="s">
        <v>34</v>
      </c>
      <c r="C34" s="3" t="s">
        <v>42</v>
      </c>
      <c r="D34" s="6">
        <v>0</v>
      </c>
      <c r="E34" s="6">
        <v>503</v>
      </c>
      <c r="F34" s="6">
        <v>803</v>
      </c>
      <c r="G34" s="6">
        <v>1190</v>
      </c>
      <c r="H34" s="6">
        <v>0</v>
      </c>
      <c r="I34" s="6">
        <f t="shared" si="0"/>
        <v>2496</v>
      </c>
      <c r="J34" s="7">
        <f t="shared" si="1"/>
        <v>754.5</v>
      </c>
      <c r="K34" s="7">
        <f t="shared" si="2"/>
        <v>251.5</v>
      </c>
      <c r="L34" s="7">
        <f t="shared" si="3"/>
        <v>1785</v>
      </c>
      <c r="M34" s="7">
        <f t="shared" si="4"/>
        <v>595</v>
      </c>
      <c r="N34" s="7">
        <f t="shared" si="5"/>
        <v>0</v>
      </c>
      <c r="O34" s="7">
        <f t="shared" si="6"/>
        <v>0</v>
      </c>
      <c r="P34" s="7">
        <f t="shared" si="7"/>
        <v>2539.5</v>
      </c>
      <c r="Q34" s="7">
        <f t="shared" si="8"/>
        <v>846.5</v>
      </c>
      <c r="R34" s="7">
        <f t="shared" si="9"/>
        <v>846.5</v>
      </c>
      <c r="S34" s="7">
        <f t="shared" si="10"/>
        <v>4232.5</v>
      </c>
    </row>
    <row r="35" spans="1:19" ht="39.75" customHeight="1">
      <c r="A35" s="2">
        <v>32</v>
      </c>
      <c r="B35" s="3" t="s">
        <v>34</v>
      </c>
      <c r="C35" s="3" t="s">
        <v>34</v>
      </c>
      <c r="D35" s="6">
        <v>0</v>
      </c>
      <c r="E35" s="6">
        <v>1150</v>
      </c>
      <c r="F35" s="6">
        <v>829</v>
      </c>
      <c r="G35" s="6">
        <v>2651</v>
      </c>
      <c r="H35" s="6">
        <v>699</v>
      </c>
      <c r="I35" s="6">
        <f t="shared" si="0"/>
        <v>5329</v>
      </c>
      <c r="J35" s="7">
        <f t="shared" si="1"/>
        <v>1725</v>
      </c>
      <c r="K35" s="7">
        <f t="shared" si="2"/>
        <v>575</v>
      </c>
      <c r="L35" s="7">
        <f t="shared" si="3"/>
        <v>3976.5</v>
      </c>
      <c r="M35" s="7">
        <f t="shared" si="4"/>
        <v>1325.5</v>
      </c>
      <c r="N35" s="7">
        <f t="shared" si="5"/>
        <v>1048.5</v>
      </c>
      <c r="O35" s="7">
        <f t="shared" si="6"/>
        <v>69.900000000000006</v>
      </c>
      <c r="P35" s="7">
        <f t="shared" si="7"/>
        <v>6750</v>
      </c>
      <c r="Q35" s="7">
        <f t="shared" si="8"/>
        <v>1970.4</v>
      </c>
      <c r="R35" s="7">
        <f t="shared" si="9"/>
        <v>1970.4</v>
      </c>
      <c r="S35" s="7">
        <f t="shared" si="10"/>
        <v>10690.8</v>
      </c>
    </row>
    <row r="36" spans="1:19" ht="39.75" customHeight="1">
      <c r="A36" s="2">
        <v>34</v>
      </c>
      <c r="B36" s="3" t="s">
        <v>44</v>
      </c>
      <c r="C36" s="3" t="s">
        <v>46</v>
      </c>
      <c r="D36" s="6">
        <v>0</v>
      </c>
      <c r="E36" s="6">
        <v>0</v>
      </c>
      <c r="F36" s="6">
        <v>78</v>
      </c>
      <c r="G36" s="6">
        <v>586</v>
      </c>
      <c r="H36" s="6">
        <v>0</v>
      </c>
      <c r="I36" s="6">
        <f t="shared" ref="I36:I67" si="11">SUM(D36:H36)</f>
        <v>664</v>
      </c>
      <c r="J36" s="7">
        <f t="shared" ref="J36:J67" si="12">E36*1.5</f>
        <v>0</v>
      </c>
      <c r="K36" s="7">
        <f t="shared" ref="K36:K67" si="13">E36*0.5</f>
        <v>0</v>
      </c>
      <c r="L36" s="7">
        <f t="shared" ref="L36:L67" si="14">G36*1.5</f>
        <v>879</v>
      </c>
      <c r="M36" s="7">
        <f t="shared" ref="M36:M67" si="15">G36*0.5</f>
        <v>293</v>
      </c>
      <c r="N36" s="7">
        <f t="shared" ref="N36:N67" si="16">H36*1.5</f>
        <v>0</v>
      </c>
      <c r="O36" s="7">
        <f t="shared" ref="O36:O67" si="17">H36*0.1</f>
        <v>0</v>
      </c>
      <c r="P36" s="7">
        <f t="shared" ref="P36:P67" si="18">J36+L36+N36</f>
        <v>879</v>
      </c>
      <c r="Q36" s="7">
        <f t="shared" ref="Q36:Q67" si="19">K36+M36+O36</f>
        <v>293</v>
      </c>
      <c r="R36" s="7">
        <f t="shared" ref="R36:R67" si="20">Q36</f>
        <v>293</v>
      </c>
      <c r="S36" s="7">
        <f t="shared" ref="S36:S67" si="21">P36+Q36+R36</f>
        <v>1465</v>
      </c>
    </row>
    <row r="37" spans="1:19" ht="39.75" customHeight="1">
      <c r="A37" s="2">
        <v>33</v>
      </c>
      <c r="B37" s="3" t="s">
        <v>44</v>
      </c>
      <c r="C37" s="3" t="s">
        <v>45</v>
      </c>
      <c r="D37" s="6">
        <v>0</v>
      </c>
      <c r="E37" s="6">
        <v>85</v>
      </c>
      <c r="F37" s="6">
        <v>0</v>
      </c>
      <c r="G37" s="6">
        <v>1085</v>
      </c>
      <c r="H37" s="6">
        <v>240</v>
      </c>
      <c r="I37" s="6">
        <f t="shared" si="11"/>
        <v>1410</v>
      </c>
      <c r="J37" s="7">
        <f t="shared" si="12"/>
        <v>127.5</v>
      </c>
      <c r="K37" s="7">
        <f t="shared" si="13"/>
        <v>42.5</v>
      </c>
      <c r="L37" s="7">
        <f t="shared" si="14"/>
        <v>1627.5</v>
      </c>
      <c r="M37" s="7">
        <f t="shared" si="15"/>
        <v>542.5</v>
      </c>
      <c r="N37" s="7">
        <f t="shared" si="16"/>
        <v>360</v>
      </c>
      <c r="O37" s="7">
        <f t="shared" si="17"/>
        <v>24</v>
      </c>
      <c r="P37" s="7">
        <f t="shared" si="18"/>
        <v>2115</v>
      </c>
      <c r="Q37" s="7">
        <f t="shared" si="19"/>
        <v>609</v>
      </c>
      <c r="R37" s="7">
        <f t="shared" si="20"/>
        <v>609</v>
      </c>
      <c r="S37" s="7">
        <f t="shared" si="21"/>
        <v>3333</v>
      </c>
    </row>
    <row r="38" spans="1:19" ht="39.75" customHeight="1">
      <c r="A38" s="2">
        <v>35</v>
      </c>
      <c r="B38" s="3" t="s">
        <v>44</v>
      </c>
      <c r="C38" s="3" t="s">
        <v>47</v>
      </c>
      <c r="D38" s="6">
        <v>0</v>
      </c>
      <c r="E38" s="6">
        <v>0</v>
      </c>
      <c r="F38" s="6">
        <v>113</v>
      </c>
      <c r="G38" s="6">
        <v>951</v>
      </c>
      <c r="H38" s="6">
        <v>1064</v>
      </c>
      <c r="I38" s="6">
        <f t="shared" si="11"/>
        <v>2128</v>
      </c>
      <c r="J38" s="7">
        <f t="shared" si="12"/>
        <v>0</v>
      </c>
      <c r="K38" s="7">
        <f t="shared" si="13"/>
        <v>0</v>
      </c>
      <c r="L38" s="7">
        <f t="shared" si="14"/>
        <v>1426.5</v>
      </c>
      <c r="M38" s="7">
        <f t="shared" si="15"/>
        <v>475.5</v>
      </c>
      <c r="N38" s="7">
        <f t="shared" si="16"/>
        <v>1596</v>
      </c>
      <c r="O38" s="7">
        <f t="shared" si="17"/>
        <v>106.4</v>
      </c>
      <c r="P38" s="7">
        <f t="shared" si="18"/>
        <v>3022.5</v>
      </c>
      <c r="Q38" s="7">
        <f t="shared" si="19"/>
        <v>581.9</v>
      </c>
      <c r="R38" s="7">
        <f t="shared" si="20"/>
        <v>581.9</v>
      </c>
      <c r="S38" s="7">
        <f t="shared" si="21"/>
        <v>4186.3</v>
      </c>
    </row>
    <row r="39" spans="1:19" ht="39.75" customHeight="1">
      <c r="A39" s="2">
        <v>38</v>
      </c>
      <c r="B39" s="3" t="s">
        <v>48</v>
      </c>
      <c r="C39" s="3" t="s">
        <v>51</v>
      </c>
      <c r="D39" s="6">
        <v>0</v>
      </c>
      <c r="E39" s="6">
        <v>0</v>
      </c>
      <c r="F39" s="6">
        <v>110</v>
      </c>
      <c r="G39" s="6">
        <v>155</v>
      </c>
      <c r="H39" s="6">
        <v>75</v>
      </c>
      <c r="I39" s="6">
        <f t="shared" si="11"/>
        <v>340</v>
      </c>
      <c r="J39" s="7">
        <f t="shared" si="12"/>
        <v>0</v>
      </c>
      <c r="K39" s="7">
        <f t="shared" si="13"/>
        <v>0</v>
      </c>
      <c r="L39" s="7">
        <f t="shared" si="14"/>
        <v>232.5</v>
      </c>
      <c r="M39" s="7">
        <f t="shared" si="15"/>
        <v>77.5</v>
      </c>
      <c r="N39" s="7">
        <f t="shared" si="16"/>
        <v>112.5</v>
      </c>
      <c r="O39" s="7">
        <f t="shared" si="17"/>
        <v>7.5</v>
      </c>
      <c r="P39" s="7">
        <f t="shared" si="18"/>
        <v>345</v>
      </c>
      <c r="Q39" s="7">
        <f t="shared" si="19"/>
        <v>85</v>
      </c>
      <c r="R39" s="7">
        <f t="shared" si="20"/>
        <v>85</v>
      </c>
      <c r="S39" s="7">
        <f t="shared" si="21"/>
        <v>515</v>
      </c>
    </row>
    <row r="40" spans="1:19" ht="39.75" customHeight="1">
      <c r="A40" s="2">
        <v>36</v>
      </c>
      <c r="B40" s="3" t="s">
        <v>48</v>
      </c>
      <c r="C40" s="3" t="s">
        <v>49</v>
      </c>
      <c r="D40" s="6">
        <v>0</v>
      </c>
      <c r="E40" s="6">
        <v>0</v>
      </c>
      <c r="F40" s="6">
        <v>88</v>
      </c>
      <c r="G40" s="6">
        <v>814</v>
      </c>
      <c r="H40" s="6">
        <v>78</v>
      </c>
      <c r="I40" s="6">
        <f t="shared" si="11"/>
        <v>980</v>
      </c>
      <c r="J40" s="7">
        <f t="shared" si="12"/>
        <v>0</v>
      </c>
      <c r="K40" s="7">
        <f t="shared" si="13"/>
        <v>0</v>
      </c>
      <c r="L40" s="7">
        <f t="shared" si="14"/>
        <v>1221</v>
      </c>
      <c r="M40" s="7">
        <f t="shared" si="15"/>
        <v>407</v>
      </c>
      <c r="N40" s="7">
        <f t="shared" si="16"/>
        <v>117</v>
      </c>
      <c r="O40" s="7">
        <f t="shared" si="17"/>
        <v>7.8000000000000007</v>
      </c>
      <c r="P40" s="7">
        <f t="shared" si="18"/>
        <v>1338</v>
      </c>
      <c r="Q40" s="7">
        <f t="shared" si="19"/>
        <v>414.8</v>
      </c>
      <c r="R40" s="7">
        <f t="shared" si="20"/>
        <v>414.8</v>
      </c>
      <c r="S40" s="7">
        <f t="shared" si="21"/>
        <v>2167.6</v>
      </c>
    </row>
    <row r="41" spans="1:19" ht="39.75" customHeight="1">
      <c r="A41" s="2">
        <v>37</v>
      </c>
      <c r="B41" s="3" t="s">
        <v>48</v>
      </c>
      <c r="C41" s="3" t="s">
        <v>50</v>
      </c>
      <c r="D41" s="6">
        <v>0</v>
      </c>
      <c r="E41" s="6">
        <v>0</v>
      </c>
      <c r="F41" s="6">
        <v>370</v>
      </c>
      <c r="G41" s="6">
        <v>420</v>
      </c>
      <c r="H41" s="6">
        <v>810</v>
      </c>
      <c r="I41" s="6">
        <f t="shared" si="11"/>
        <v>1600</v>
      </c>
      <c r="J41" s="7">
        <f t="shared" si="12"/>
        <v>0</v>
      </c>
      <c r="K41" s="7">
        <f t="shared" si="13"/>
        <v>0</v>
      </c>
      <c r="L41" s="7">
        <f t="shared" si="14"/>
        <v>630</v>
      </c>
      <c r="M41" s="7">
        <f t="shared" si="15"/>
        <v>210</v>
      </c>
      <c r="N41" s="7">
        <f t="shared" si="16"/>
        <v>1215</v>
      </c>
      <c r="O41" s="7">
        <f t="shared" si="17"/>
        <v>81</v>
      </c>
      <c r="P41" s="7">
        <f t="shared" si="18"/>
        <v>1845</v>
      </c>
      <c r="Q41" s="7">
        <f t="shared" si="19"/>
        <v>291</v>
      </c>
      <c r="R41" s="7">
        <f t="shared" si="20"/>
        <v>291</v>
      </c>
      <c r="S41" s="7">
        <f t="shared" si="21"/>
        <v>2427</v>
      </c>
    </row>
    <row r="42" spans="1:19" ht="39.75" customHeight="1">
      <c r="A42" s="2">
        <v>39</v>
      </c>
      <c r="B42" s="3" t="s">
        <v>48</v>
      </c>
      <c r="C42" s="3" t="s">
        <v>52</v>
      </c>
      <c r="D42" s="6">
        <v>0</v>
      </c>
      <c r="E42" s="6">
        <v>0</v>
      </c>
      <c r="F42" s="6">
        <v>980</v>
      </c>
      <c r="G42" s="6">
        <v>407</v>
      </c>
      <c r="H42" s="6">
        <v>1153</v>
      </c>
      <c r="I42" s="6">
        <f t="shared" si="11"/>
        <v>2540</v>
      </c>
      <c r="J42" s="7">
        <f t="shared" si="12"/>
        <v>0</v>
      </c>
      <c r="K42" s="7">
        <f t="shared" si="13"/>
        <v>0</v>
      </c>
      <c r="L42" s="7">
        <f t="shared" si="14"/>
        <v>610.5</v>
      </c>
      <c r="M42" s="7">
        <f t="shared" si="15"/>
        <v>203.5</v>
      </c>
      <c r="N42" s="7">
        <f t="shared" si="16"/>
        <v>1729.5</v>
      </c>
      <c r="O42" s="7">
        <f t="shared" si="17"/>
        <v>115.30000000000001</v>
      </c>
      <c r="P42" s="7">
        <f t="shared" si="18"/>
        <v>2340</v>
      </c>
      <c r="Q42" s="7">
        <f t="shared" si="19"/>
        <v>318.8</v>
      </c>
      <c r="R42" s="7">
        <f t="shared" si="20"/>
        <v>318.8</v>
      </c>
      <c r="S42" s="7">
        <f t="shared" si="21"/>
        <v>2977.6000000000004</v>
      </c>
    </row>
    <row r="43" spans="1:19" ht="39.75" customHeight="1">
      <c r="A43" s="2">
        <v>40</v>
      </c>
      <c r="B43" s="3" t="s">
        <v>48</v>
      </c>
      <c r="C43" s="3" t="s">
        <v>48</v>
      </c>
      <c r="D43" s="6">
        <v>0</v>
      </c>
      <c r="E43" s="6">
        <v>316</v>
      </c>
      <c r="F43" s="6">
        <v>6455</v>
      </c>
      <c r="G43" s="6">
        <v>3990</v>
      </c>
      <c r="H43" s="6">
        <v>2376</v>
      </c>
      <c r="I43" s="6">
        <f t="shared" si="11"/>
        <v>13137</v>
      </c>
      <c r="J43" s="7">
        <f t="shared" si="12"/>
        <v>474</v>
      </c>
      <c r="K43" s="7">
        <f t="shared" si="13"/>
        <v>158</v>
      </c>
      <c r="L43" s="7">
        <f t="shared" si="14"/>
        <v>5985</v>
      </c>
      <c r="M43" s="7">
        <f t="shared" si="15"/>
        <v>1995</v>
      </c>
      <c r="N43" s="7">
        <f t="shared" si="16"/>
        <v>3564</v>
      </c>
      <c r="O43" s="7">
        <f t="shared" si="17"/>
        <v>237.60000000000002</v>
      </c>
      <c r="P43" s="7">
        <f t="shared" si="18"/>
        <v>10023</v>
      </c>
      <c r="Q43" s="7">
        <f t="shared" si="19"/>
        <v>2390.6</v>
      </c>
      <c r="R43" s="7">
        <f t="shared" si="20"/>
        <v>2390.6</v>
      </c>
      <c r="S43" s="7">
        <f t="shared" si="21"/>
        <v>14804.2</v>
      </c>
    </row>
    <row r="44" spans="1:19" ht="39.75" customHeight="1">
      <c r="A44" s="2">
        <v>43</v>
      </c>
      <c r="B44" s="3" t="s">
        <v>53</v>
      </c>
      <c r="C44" s="3" t="s">
        <v>56</v>
      </c>
      <c r="D44" s="6">
        <v>0</v>
      </c>
      <c r="E44" s="6"/>
      <c r="F44" s="6">
        <v>9</v>
      </c>
      <c r="G44" s="6">
        <v>13</v>
      </c>
      <c r="H44" s="6">
        <v>37</v>
      </c>
      <c r="I44" s="6">
        <f t="shared" si="11"/>
        <v>59</v>
      </c>
      <c r="J44" s="7">
        <f t="shared" si="12"/>
        <v>0</v>
      </c>
      <c r="K44" s="7">
        <f t="shared" si="13"/>
        <v>0</v>
      </c>
      <c r="L44" s="7">
        <f t="shared" si="14"/>
        <v>19.5</v>
      </c>
      <c r="M44" s="7">
        <f t="shared" si="15"/>
        <v>6.5</v>
      </c>
      <c r="N44" s="7">
        <f t="shared" si="16"/>
        <v>55.5</v>
      </c>
      <c r="O44" s="7">
        <f t="shared" si="17"/>
        <v>3.7</v>
      </c>
      <c r="P44" s="7">
        <f t="shared" si="18"/>
        <v>75</v>
      </c>
      <c r="Q44" s="7">
        <f t="shared" si="19"/>
        <v>10.199999999999999</v>
      </c>
      <c r="R44" s="7">
        <f t="shared" si="20"/>
        <v>10.199999999999999</v>
      </c>
      <c r="S44" s="7">
        <f t="shared" si="21"/>
        <v>95.4</v>
      </c>
    </row>
    <row r="45" spans="1:19" ht="39.75" customHeight="1">
      <c r="A45" s="2">
        <v>42</v>
      </c>
      <c r="B45" s="3" t="s">
        <v>53</v>
      </c>
      <c r="C45" s="3" t="s">
        <v>55</v>
      </c>
      <c r="D45" s="6">
        <v>0</v>
      </c>
      <c r="E45" s="6"/>
      <c r="F45" s="6">
        <v>140</v>
      </c>
      <c r="G45" s="6">
        <v>62</v>
      </c>
      <c r="H45" s="6">
        <v>17</v>
      </c>
      <c r="I45" s="6">
        <f t="shared" si="11"/>
        <v>219</v>
      </c>
      <c r="J45" s="7">
        <f t="shared" si="12"/>
        <v>0</v>
      </c>
      <c r="K45" s="7">
        <f t="shared" si="13"/>
        <v>0</v>
      </c>
      <c r="L45" s="7">
        <f t="shared" si="14"/>
        <v>93</v>
      </c>
      <c r="M45" s="7">
        <f t="shared" si="15"/>
        <v>31</v>
      </c>
      <c r="N45" s="7">
        <f t="shared" si="16"/>
        <v>25.5</v>
      </c>
      <c r="O45" s="7">
        <f t="shared" si="17"/>
        <v>1.7000000000000002</v>
      </c>
      <c r="P45" s="7">
        <f t="shared" si="18"/>
        <v>118.5</v>
      </c>
      <c r="Q45" s="7">
        <f t="shared" si="19"/>
        <v>32.700000000000003</v>
      </c>
      <c r="R45" s="7">
        <f t="shared" si="20"/>
        <v>32.700000000000003</v>
      </c>
      <c r="S45" s="7">
        <f t="shared" si="21"/>
        <v>183.89999999999998</v>
      </c>
    </row>
    <row r="46" spans="1:19" ht="39.75" customHeight="1">
      <c r="A46" s="2">
        <v>44</v>
      </c>
      <c r="B46" s="3" t="s">
        <v>53</v>
      </c>
      <c r="C46" s="3" t="s">
        <v>57</v>
      </c>
      <c r="D46" s="6">
        <v>0</v>
      </c>
      <c r="E46" s="6"/>
      <c r="F46" s="6">
        <v>8</v>
      </c>
      <c r="G46" s="6">
        <v>250</v>
      </c>
      <c r="H46" s="6"/>
      <c r="I46" s="6">
        <f t="shared" si="11"/>
        <v>258</v>
      </c>
      <c r="J46" s="7">
        <f t="shared" si="12"/>
        <v>0</v>
      </c>
      <c r="K46" s="7">
        <f t="shared" si="13"/>
        <v>0</v>
      </c>
      <c r="L46" s="7">
        <f t="shared" si="14"/>
        <v>375</v>
      </c>
      <c r="M46" s="7">
        <f t="shared" si="15"/>
        <v>125</v>
      </c>
      <c r="N46" s="7">
        <f t="shared" si="16"/>
        <v>0</v>
      </c>
      <c r="O46" s="7">
        <f t="shared" si="17"/>
        <v>0</v>
      </c>
      <c r="P46" s="7">
        <f t="shared" si="18"/>
        <v>375</v>
      </c>
      <c r="Q46" s="7">
        <f t="shared" si="19"/>
        <v>125</v>
      </c>
      <c r="R46" s="7">
        <f t="shared" si="20"/>
        <v>125</v>
      </c>
      <c r="S46" s="7">
        <f t="shared" si="21"/>
        <v>625</v>
      </c>
    </row>
    <row r="47" spans="1:19" ht="39.75" customHeight="1">
      <c r="A47" s="2">
        <v>41</v>
      </c>
      <c r="B47" s="3" t="s">
        <v>53</v>
      </c>
      <c r="C47" s="3" t="s">
        <v>54</v>
      </c>
      <c r="D47" s="6">
        <v>0</v>
      </c>
      <c r="E47" s="6"/>
      <c r="F47" s="6">
        <v>328</v>
      </c>
      <c r="G47" s="6">
        <v>278</v>
      </c>
      <c r="H47" s="6">
        <v>38</v>
      </c>
      <c r="I47" s="6">
        <f t="shared" si="11"/>
        <v>644</v>
      </c>
      <c r="J47" s="7">
        <f t="shared" si="12"/>
        <v>0</v>
      </c>
      <c r="K47" s="7">
        <f t="shared" si="13"/>
        <v>0</v>
      </c>
      <c r="L47" s="7">
        <f t="shared" si="14"/>
        <v>417</v>
      </c>
      <c r="M47" s="7">
        <f t="shared" si="15"/>
        <v>139</v>
      </c>
      <c r="N47" s="7">
        <f t="shared" si="16"/>
        <v>57</v>
      </c>
      <c r="O47" s="7">
        <f t="shared" si="17"/>
        <v>3.8000000000000003</v>
      </c>
      <c r="P47" s="7">
        <f t="shared" si="18"/>
        <v>474</v>
      </c>
      <c r="Q47" s="7">
        <f t="shared" si="19"/>
        <v>142.80000000000001</v>
      </c>
      <c r="R47" s="7">
        <f t="shared" si="20"/>
        <v>142.80000000000001</v>
      </c>
      <c r="S47" s="7">
        <f t="shared" si="21"/>
        <v>759.59999999999991</v>
      </c>
    </row>
    <row r="48" spans="1:19" ht="39.75" customHeight="1">
      <c r="A48" s="2">
        <v>45</v>
      </c>
      <c r="B48" s="3" t="s">
        <v>53</v>
      </c>
      <c r="C48" s="3" t="s">
        <v>58</v>
      </c>
      <c r="D48" s="6">
        <v>0</v>
      </c>
      <c r="E48" s="6"/>
      <c r="F48" s="6">
        <v>289</v>
      </c>
      <c r="G48" s="6">
        <v>348</v>
      </c>
      <c r="H48" s="6">
        <v>48</v>
      </c>
      <c r="I48" s="6">
        <f t="shared" si="11"/>
        <v>685</v>
      </c>
      <c r="J48" s="7">
        <f t="shared" si="12"/>
        <v>0</v>
      </c>
      <c r="K48" s="7">
        <f t="shared" si="13"/>
        <v>0</v>
      </c>
      <c r="L48" s="7">
        <f t="shared" si="14"/>
        <v>522</v>
      </c>
      <c r="M48" s="7">
        <f t="shared" si="15"/>
        <v>174</v>
      </c>
      <c r="N48" s="7">
        <f t="shared" si="16"/>
        <v>72</v>
      </c>
      <c r="O48" s="7">
        <f t="shared" si="17"/>
        <v>4.8000000000000007</v>
      </c>
      <c r="P48" s="7">
        <f t="shared" si="18"/>
        <v>594</v>
      </c>
      <c r="Q48" s="7">
        <f t="shared" si="19"/>
        <v>178.8</v>
      </c>
      <c r="R48" s="7">
        <f t="shared" si="20"/>
        <v>178.8</v>
      </c>
      <c r="S48" s="7">
        <f t="shared" si="21"/>
        <v>951.59999999999991</v>
      </c>
    </row>
    <row r="49" spans="1:19" ht="39.75" customHeight="1">
      <c r="A49" s="2">
        <v>46</v>
      </c>
      <c r="B49" s="3" t="s">
        <v>53</v>
      </c>
      <c r="C49" s="3" t="s">
        <v>59</v>
      </c>
      <c r="D49" s="6">
        <v>0</v>
      </c>
      <c r="E49" s="6">
        <v>67</v>
      </c>
      <c r="F49" s="6">
        <v>1354</v>
      </c>
      <c r="G49" s="6">
        <v>871</v>
      </c>
      <c r="H49" s="6">
        <v>522</v>
      </c>
      <c r="I49" s="6">
        <f t="shared" si="11"/>
        <v>2814</v>
      </c>
      <c r="J49" s="7">
        <f t="shared" si="12"/>
        <v>100.5</v>
      </c>
      <c r="K49" s="7">
        <f t="shared" si="13"/>
        <v>33.5</v>
      </c>
      <c r="L49" s="7">
        <f t="shared" si="14"/>
        <v>1306.5</v>
      </c>
      <c r="M49" s="7">
        <f t="shared" si="15"/>
        <v>435.5</v>
      </c>
      <c r="N49" s="7">
        <f t="shared" si="16"/>
        <v>783</v>
      </c>
      <c r="O49" s="7">
        <f t="shared" si="17"/>
        <v>52.2</v>
      </c>
      <c r="P49" s="7">
        <f t="shared" si="18"/>
        <v>2190</v>
      </c>
      <c r="Q49" s="7">
        <f t="shared" si="19"/>
        <v>521.20000000000005</v>
      </c>
      <c r="R49" s="7">
        <f t="shared" si="20"/>
        <v>521.20000000000005</v>
      </c>
      <c r="S49" s="7">
        <f t="shared" si="21"/>
        <v>3232.3999999999996</v>
      </c>
    </row>
    <row r="50" spans="1:19" ht="39.75" customHeight="1">
      <c r="A50" s="2">
        <v>49</v>
      </c>
      <c r="B50" s="3" t="s">
        <v>60</v>
      </c>
      <c r="C50" s="3" t="s">
        <v>63</v>
      </c>
      <c r="D50" s="6">
        <v>0</v>
      </c>
      <c r="E50" s="6">
        <v>0</v>
      </c>
      <c r="F50" s="6">
        <v>0</v>
      </c>
      <c r="G50" s="6">
        <v>650</v>
      </c>
      <c r="H50" s="6">
        <v>550</v>
      </c>
      <c r="I50" s="6">
        <f t="shared" si="11"/>
        <v>1200</v>
      </c>
      <c r="J50" s="7">
        <f t="shared" si="12"/>
        <v>0</v>
      </c>
      <c r="K50" s="7">
        <f t="shared" si="13"/>
        <v>0</v>
      </c>
      <c r="L50" s="7">
        <f t="shared" si="14"/>
        <v>975</v>
      </c>
      <c r="M50" s="7">
        <f t="shared" si="15"/>
        <v>325</v>
      </c>
      <c r="N50" s="7">
        <f t="shared" si="16"/>
        <v>825</v>
      </c>
      <c r="O50" s="7">
        <f t="shared" si="17"/>
        <v>55</v>
      </c>
      <c r="P50" s="7">
        <f t="shared" si="18"/>
        <v>1800</v>
      </c>
      <c r="Q50" s="7">
        <f t="shared" si="19"/>
        <v>380</v>
      </c>
      <c r="R50" s="7">
        <f t="shared" si="20"/>
        <v>380</v>
      </c>
      <c r="S50" s="7">
        <f t="shared" si="21"/>
        <v>2560</v>
      </c>
    </row>
    <row r="51" spans="1:19" ht="39.75" customHeight="1">
      <c r="A51" s="2">
        <v>48</v>
      </c>
      <c r="B51" s="3" t="s">
        <v>60</v>
      </c>
      <c r="C51" s="3" t="s">
        <v>62</v>
      </c>
      <c r="D51" s="6"/>
      <c r="E51" s="6">
        <v>899</v>
      </c>
      <c r="F51" s="6">
        <v>65</v>
      </c>
      <c r="G51" s="6">
        <v>253</v>
      </c>
      <c r="H51" s="6">
        <v>0</v>
      </c>
      <c r="I51" s="6">
        <f t="shared" si="11"/>
        <v>1217</v>
      </c>
      <c r="J51" s="7">
        <f t="shared" si="12"/>
        <v>1348.5</v>
      </c>
      <c r="K51" s="7">
        <f t="shared" si="13"/>
        <v>449.5</v>
      </c>
      <c r="L51" s="7">
        <f t="shared" si="14"/>
        <v>379.5</v>
      </c>
      <c r="M51" s="7">
        <f t="shared" si="15"/>
        <v>126.5</v>
      </c>
      <c r="N51" s="7">
        <f t="shared" si="16"/>
        <v>0</v>
      </c>
      <c r="O51" s="7">
        <f t="shared" si="17"/>
        <v>0</v>
      </c>
      <c r="P51" s="7">
        <f t="shared" si="18"/>
        <v>1728</v>
      </c>
      <c r="Q51" s="7">
        <f t="shared" si="19"/>
        <v>576</v>
      </c>
      <c r="R51" s="7">
        <f t="shared" si="20"/>
        <v>576</v>
      </c>
      <c r="S51" s="7">
        <f t="shared" si="21"/>
        <v>2880</v>
      </c>
    </row>
    <row r="52" spans="1:19" ht="39.75" customHeight="1">
      <c r="A52" s="2">
        <v>53</v>
      </c>
      <c r="B52" s="3" t="s">
        <v>60</v>
      </c>
      <c r="C52" s="3" t="s">
        <v>67</v>
      </c>
      <c r="D52" s="6">
        <v>0</v>
      </c>
      <c r="E52" s="6">
        <v>384</v>
      </c>
      <c r="F52" s="6">
        <v>197</v>
      </c>
      <c r="G52" s="6">
        <v>571</v>
      </c>
      <c r="H52" s="6">
        <v>329</v>
      </c>
      <c r="I52" s="6">
        <f t="shared" si="11"/>
        <v>1481</v>
      </c>
      <c r="J52" s="7">
        <f t="shared" si="12"/>
        <v>576</v>
      </c>
      <c r="K52" s="7">
        <f t="shared" si="13"/>
        <v>192</v>
      </c>
      <c r="L52" s="7">
        <f t="shared" si="14"/>
        <v>856.5</v>
      </c>
      <c r="M52" s="7">
        <f t="shared" si="15"/>
        <v>285.5</v>
      </c>
      <c r="N52" s="7">
        <f t="shared" si="16"/>
        <v>493.5</v>
      </c>
      <c r="O52" s="7">
        <f t="shared" si="17"/>
        <v>32.9</v>
      </c>
      <c r="P52" s="7">
        <f t="shared" si="18"/>
        <v>1926</v>
      </c>
      <c r="Q52" s="7">
        <f t="shared" si="19"/>
        <v>510.4</v>
      </c>
      <c r="R52" s="7">
        <f t="shared" si="20"/>
        <v>510.4</v>
      </c>
      <c r="S52" s="7">
        <f t="shared" si="21"/>
        <v>2946.8</v>
      </c>
    </row>
    <row r="53" spans="1:19" ht="39.75" customHeight="1">
      <c r="A53" s="2">
        <v>52</v>
      </c>
      <c r="B53" s="3" t="s">
        <v>60</v>
      </c>
      <c r="C53" s="3" t="s">
        <v>66</v>
      </c>
      <c r="D53" s="6">
        <v>0</v>
      </c>
      <c r="E53" s="6">
        <v>451</v>
      </c>
      <c r="F53" s="6">
        <v>485</v>
      </c>
      <c r="G53" s="6">
        <v>574</v>
      </c>
      <c r="H53" s="6">
        <v>98</v>
      </c>
      <c r="I53" s="6">
        <f t="shared" si="11"/>
        <v>1608</v>
      </c>
      <c r="J53" s="7">
        <f t="shared" si="12"/>
        <v>676.5</v>
      </c>
      <c r="K53" s="7">
        <f t="shared" si="13"/>
        <v>225.5</v>
      </c>
      <c r="L53" s="7">
        <f t="shared" si="14"/>
        <v>861</v>
      </c>
      <c r="M53" s="7">
        <f t="shared" si="15"/>
        <v>287</v>
      </c>
      <c r="N53" s="7">
        <f t="shared" si="16"/>
        <v>147</v>
      </c>
      <c r="O53" s="7">
        <f t="shared" si="17"/>
        <v>9.8000000000000007</v>
      </c>
      <c r="P53" s="7">
        <f t="shared" si="18"/>
        <v>1684.5</v>
      </c>
      <c r="Q53" s="7">
        <f t="shared" si="19"/>
        <v>522.29999999999995</v>
      </c>
      <c r="R53" s="7">
        <f t="shared" si="20"/>
        <v>522.29999999999995</v>
      </c>
      <c r="S53" s="7">
        <f t="shared" si="21"/>
        <v>2729.1000000000004</v>
      </c>
    </row>
    <row r="54" spans="1:19" ht="39.75" customHeight="1">
      <c r="A54" s="2">
        <v>51</v>
      </c>
      <c r="B54" s="3" t="s">
        <v>60</v>
      </c>
      <c r="C54" s="3" t="s">
        <v>65</v>
      </c>
      <c r="D54" s="6">
        <v>0</v>
      </c>
      <c r="E54" s="6">
        <v>0</v>
      </c>
      <c r="F54" s="6">
        <v>555</v>
      </c>
      <c r="G54" s="6">
        <v>1122</v>
      </c>
      <c r="H54" s="6">
        <v>0</v>
      </c>
      <c r="I54" s="6">
        <f t="shared" si="11"/>
        <v>1677</v>
      </c>
      <c r="J54" s="7">
        <f t="shared" si="12"/>
        <v>0</v>
      </c>
      <c r="K54" s="7">
        <f t="shared" si="13"/>
        <v>0</v>
      </c>
      <c r="L54" s="7">
        <f t="shared" si="14"/>
        <v>1683</v>
      </c>
      <c r="M54" s="7">
        <f t="shared" si="15"/>
        <v>561</v>
      </c>
      <c r="N54" s="7">
        <f t="shared" si="16"/>
        <v>0</v>
      </c>
      <c r="O54" s="7">
        <f t="shared" si="17"/>
        <v>0</v>
      </c>
      <c r="P54" s="7">
        <f t="shared" si="18"/>
        <v>1683</v>
      </c>
      <c r="Q54" s="7">
        <f t="shared" si="19"/>
        <v>561</v>
      </c>
      <c r="R54" s="7">
        <f t="shared" si="20"/>
        <v>561</v>
      </c>
      <c r="S54" s="7">
        <f t="shared" si="21"/>
        <v>2805</v>
      </c>
    </row>
    <row r="55" spans="1:19" ht="39.75" customHeight="1">
      <c r="A55" s="2">
        <v>50</v>
      </c>
      <c r="B55" s="3" t="s">
        <v>60</v>
      </c>
      <c r="C55" s="3" t="s">
        <v>64</v>
      </c>
      <c r="D55" s="6">
        <v>0</v>
      </c>
      <c r="E55" s="6">
        <v>121</v>
      </c>
      <c r="F55" s="6">
        <v>346</v>
      </c>
      <c r="G55" s="6">
        <v>1321</v>
      </c>
      <c r="H55" s="6">
        <v>68</v>
      </c>
      <c r="I55" s="6">
        <f t="shared" si="11"/>
        <v>1856</v>
      </c>
      <c r="J55" s="7">
        <f t="shared" si="12"/>
        <v>181.5</v>
      </c>
      <c r="K55" s="7">
        <f t="shared" si="13"/>
        <v>60.5</v>
      </c>
      <c r="L55" s="7">
        <f t="shared" si="14"/>
        <v>1981.5</v>
      </c>
      <c r="M55" s="7">
        <f t="shared" si="15"/>
        <v>660.5</v>
      </c>
      <c r="N55" s="7">
        <f t="shared" si="16"/>
        <v>102</v>
      </c>
      <c r="O55" s="7">
        <f t="shared" si="17"/>
        <v>6.8000000000000007</v>
      </c>
      <c r="P55" s="7">
        <f t="shared" si="18"/>
        <v>2265</v>
      </c>
      <c r="Q55" s="7">
        <f t="shared" si="19"/>
        <v>727.8</v>
      </c>
      <c r="R55" s="7">
        <f t="shared" si="20"/>
        <v>727.8</v>
      </c>
      <c r="S55" s="7">
        <f t="shared" si="21"/>
        <v>3720.6000000000004</v>
      </c>
    </row>
    <row r="56" spans="1:19" ht="39.75" customHeight="1">
      <c r="A56" s="2">
        <v>54</v>
      </c>
      <c r="B56" s="3" t="s">
        <v>60</v>
      </c>
      <c r="C56" s="3" t="s">
        <v>68</v>
      </c>
      <c r="D56" s="6">
        <v>0</v>
      </c>
      <c r="E56" s="6">
        <v>326</v>
      </c>
      <c r="F56" s="6">
        <v>1148</v>
      </c>
      <c r="G56" s="6">
        <v>1125</v>
      </c>
      <c r="H56" s="6">
        <v>581</v>
      </c>
      <c r="I56" s="6">
        <f t="shared" si="11"/>
        <v>3180</v>
      </c>
      <c r="J56" s="7">
        <f t="shared" si="12"/>
        <v>489</v>
      </c>
      <c r="K56" s="7">
        <f t="shared" si="13"/>
        <v>163</v>
      </c>
      <c r="L56" s="7">
        <f t="shared" si="14"/>
        <v>1687.5</v>
      </c>
      <c r="M56" s="7">
        <f t="shared" si="15"/>
        <v>562.5</v>
      </c>
      <c r="N56" s="7">
        <f t="shared" si="16"/>
        <v>871.5</v>
      </c>
      <c r="O56" s="7">
        <f t="shared" si="17"/>
        <v>58.1</v>
      </c>
      <c r="P56" s="7">
        <f t="shared" si="18"/>
        <v>3048</v>
      </c>
      <c r="Q56" s="7">
        <f t="shared" si="19"/>
        <v>783.6</v>
      </c>
      <c r="R56" s="7">
        <f t="shared" si="20"/>
        <v>783.6</v>
      </c>
      <c r="S56" s="7">
        <f t="shared" si="21"/>
        <v>4615.2</v>
      </c>
    </row>
    <row r="57" spans="1:19" ht="39.75" customHeight="1">
      <c r="A57" s="2">
        <v>47</v>
      </c>
      <c r="B57" s="3" t="s">
        <v>60</v>
      </c>
      <c r="C57" s="3" t="s">
        <v>61</v>
      </c>
      <c r="D57" s="6">
        <v>0</v>
      </c>
      <c r="E57" s="6">
        <v>2540</v>
      </c>
      <c r="F57" s="6">
        <v>920</v>
      </c>
      <c r="G57" s="6">
        <v>2102</v>
      </c>
      <c r="H57" s="6">
        <v>543</v>
      </c>
      <c r="I57" s="6">
        <f t="shared" si="11"/>
        <v>6105</v>
      </c>
      <c r="J57" s="7">
        <f t="shared" si="12"/>
        <v>3810</v>
      </c>
      <c r="K57" s="7">
        <f t="shared" si="13"/>
        <v>1270</v>
      </c>
      <c r="L57" s="7">
        <f t="shared" si="14"/>
        <v>3153</v>
      </c>
      <c r="M57" s="7">
        <f t="shared" si="15"/>
        <v>1051</v>
      </c>
      <c r="N57" s="7">
        <f t="shared" si="16"/>
        <v>814.5</v>
      </c>
      <c r="O57" s="7">
        <f t="shared" si="17"/>
        <v>54.300000000000004</v>
      </c>
      <c r="P57" s="7">
        <f t="shared" si="18"/>
        <v>7777.5</v>
      </c>
      <c r="Q57" s="7">
        <f t="shared" si="19"/>
        <v>2375.3000000000002</v>
      </c>
      <c r="R57" s="7">
        <f t="shared" si="20"/>
        <v>2375.3000000000002</v>
      </c>
      <c r="S57" s="7">
        <f t="shared" si="21"/>
        <v>12528.099999999999</v>
      </c>
    </row>
    <row r="58" spans="1:19" ht="39.75" customHeight="1">
      <c r="A58" s="2">
        <v>61</v>
      </c>
      <c r="B58" s="3" t="s">
        <v>69</v>
      </c>
      <c r="C58" s="3" t="s">
        <v>75</v>
      </c>
      <c r="D58" s="6">
        <v>0</v>
      </c>
      <c r="E58" s="6">
        <v>265</v>
      </c>
      <c r="F58" s="6">
        <v>0</v>
      </c>
      <c r="G58" s="6">
        <v>280</v>
      </c>
      <c r="H58" s="6">
        <v>25</v>
      </c>
      <c r="I58" s="6">
        <f t="shared" si="11"/>
        <v>570</v>
      </c>
      <c r="J58" s="7">
        <f t="shared" si="12"/>
        <v>397.5</v>
      </c>
      <c r="K58" s="7">
        <f t="shared" si="13"/>
        <v>132.5</v>
      </c>
      <c r="L58" s="7">
        <f t="shared" si="14"/>
        <v>420</v>
      </c>
      <c r="M58" s="7">
        <f t="shared" si="15"/>
        <v>140</v>
      </c>
      <c r="N58" s="7">
        <f t="shared" si="16"/>
        <v>37.5</v>
      </c>
      <c r="O58" s="7">
        <f t="shared" si="17"/>
        <v>2.5</v>
      </c>
      <c r="P58" s="7">
        <f t="shared" si="18"/>
        <v>855</v>
      </c>
      <c r="Q58" s="7">
        <f t="shared" si="19"/>
        <v>275</v>
      </c>
      <c r="R58" s="7">
        <f t="shared" si="20"/>
        <v>275</v>
      </c>
      <c r="S58" s="7">
        <f t="shared" si="21"/>
        <v>1405</v>
      </c>
    </row>
    <row r="59" spans="1:19" ht="39.75" customHeight="1">
      <c r="A59" s="2">
        <v>56</v>
      </c>
      <c r="B59" s="3" t="s">
        <v>69</v>
      </c>
      <c r="C59" s="3" t="s">
        <v>71</v>
      </c>
      <c r="D59" s="6"/>
      <c r="E59" s="6">
        <v>331</v>
      </c>
      <c r="F59" s="6">
        <v>200</v>
      </c>
      <c r="G59" s="6">
        <v>598</v>
      </c>
      <c r="H59" s="6">
        <v>0</v>
      </c>
      <c r="I59" s="6">
        <f t="shared" si="11"/>
        <v>1129</v>
      </c>
      <c r="J59" s="7">
        <f t="shared" si="12"/>
        <v>496.5</v>
      </c>
      <c r="K59" s="7">
        <f t="shared" si="13"/>
        <v>165.5</v>
      </c>
      <c r="L59" s="7">
        <f t="shared" si="14"/>
        <v>897</v>
      </c>
      <c r="M59" s="7">
        <f t="shared" si="15"/>
        <v>299</v>
      </c>
      <c r="N59" s="7">
        <f t="shared" si="16"/>
        <v>0</v>
      </c>
      <c r="O59" s="7">
        <f t="shared" si="17"/>
        <v>0</v>
      </c>
      <c r="P59" s="7">
        <f t="shared" si="18"/>
        <v>1393.5</v>
      </c>
      <c r="Q59" s="7">
        <f t="shared" si="19"/>
        <v>464.5</v>
      </c>
      <c r="R59" s="7">
        <f t="shared" si="20"/>
        <v>464.5</v>
      </c>
      <c r="S59" s="7">
        <f t="shared" si="21"/>
        <v>2322.5</v>
      </c>
    </row>
    <row r="60" spans="1:19" ht="39.75" customHeight="1">
      <c r="A60" s="2">
        <v>58</v>
      </c>
      <c r="B60" s="3" t="s">
        <v>69</v>
      </c>
      <c r="C60" s="3" t="s">
        <v>72</v>
      </c>
      <c r="D60" s="6">
        <v>0</v>
      </c>
      <c r="E60" s="6">
        <v>664</v>
      </c>
      <c r="F60" s="6">
        <v>406</v>
      </c>
      <c r="G60" s="6">
        <v>138</v>
      </c>
      <c r="H60" s="6">
        <v>9</v>
      </c>
      <c r="I60" s="6">
        <f t="shared" si="11"/>
        <v>1217</v>
      </c>
      <c r="J60" s="7">
        <f t="shared" si="12"/>
        <v>996</v>
      </c>
      <c r="K60" s="7">
        <f t="shared" si="13"/>
        <v>332</v>
      </c>
      <c r="L60" s="7">
        <f t="shared" si="14"/>
        <v>207</v>
      </c>
      <c r="M60" s="7">
        <f t="shared" si="15"/>
        <v>69</v>
      </c>
      <c r="N60" s="7">
        <f t="shared" si="16"/>
        <v>13.5</v>
      </c>
      <c r="O60" s="7">
        <f t="shared" si="17"/>
        <v>0.9</v>
      </c>
      <c r="P60" s="7">
        <f t="shared" si="18"/>
        <v>1216.5</v>
      </c>
      <c r="Q60" s="7">
        <f t="shared" si="19"/>
        <v>401.9</v>
      </c>
      <c r="R60" s="7">
        <f t="shared" si="20"/>
        <v>401.9</v>
      </c>
      <c r="S60" s="7">
        <f t="shared" si="21"/>
        <v>2020.3000000000002</v>
      </c>
    </row>
    <row r="61" spans="1:19" ht="39.75" customHeight="1">
      <c r="A61" s="2">
        <v>55</v>
      </c>
      <c r="B61" s="3" t="s">
        <v>69</v>
      </c>
      <c r="C61" s="3" t="s">
        <v>70</v>
      </c>
      <c r="D61" s="6">
        <v>0</v>
      </c>
      <c r="E61" s="6">
        <v>77</v>
      </c>
      <c r="F61" s="6">
        <v>362</v>
      </c>
      <c r="G61" s="6">
        <v>939</v>
      </c>
      <c r="H61" s="6"/>
      <c r="I61" s="6">
        <f t="shared" si="11"/>
        <v>1378</v>
      </c>
      <c r="J61" s="7">
        <f t="shared" si="12"/>
        <v>115.5</v>
      </c>
      <c r="K61" s="7">
        <f t="shared" si="13"/>
        <v>38.5</v>
      </c>
      <c r="L61" s="7">
        <f t="shared" si="14"/>
        <v>1408.5</v>
      </c>
      <c r="M61" s="7">
        <f t="shared" si="15"/>
        <v>469.5</v>
      </c>
      <c r="N61" s="7">
        <f t="shared" si="16"/>
        <v>0</v>
      </c>
      <c r="O61" s="7">
        <f t="shared" si="17"/>
        <v>0</v>
      </c>
      <c r="P61" s="7">
        <f t="shared" si="18"/>
        <v>1524</v>
      </c>
      <c r="Q61" s="7">
        <f t="shared" si="19"/>
        <v>508</v>
      </c>
      <c r="R61" s="7">
        <f t="shared" si="20"/>
        <v>508</v>
      </c>
      <c r="S61" s="7">
        <f t="shared" si="21"/>
        <v>2540</v>
      </c>
    </row>
    <row r="62" spans="1:19" ht="39.75" customHeight="1">
      <c r="A62" s="2">
        <v>62</v>
      </c>
      <c r="B62" s="3" t="s">
        <v>69</v>
      </c>
      <c r="C62" s="3" t="s">
        <v>76</v>
      </c>
      <c r="D62" s="6"/>
      <c r="E62" s="6">
        <v>396</v>
      </c>
      <c r="F62" s="6">
        <v>388</v>
      </c>
      <c r="G62" s="6">
        <v>597</v>
      </c>
      <c r="H62" s="6">
        <v>0</v>
      </c>
      <c r="I62" s="6">
        <f t="shared" si="11"/>
        <v>1381</v>
      </c>
      <c r="J62" s="7">
        <f t="shared" si="12"/>
        <v>594</v>
      </c>
      <c r="K62" s="7">
        <f t="shared" si="13"/>
        <v>198</v>
      </c>
      <c r="L62" s="7">
        <f t="shared" si="14"/>
        <v>895.5</v>
      </c>
      <c r="M62" s="7">
        <f t="shared" si="15"/>
        <v>298.5</v>
      </c>
      <c r="N62" s="7">
        <f t="shared" si="16"/>
        <v>0</v>
      </c>
      <c r="O62" s="7">
        <f t="shared" si="17"/>
        <v>0</v>
      </c>
      <c r="P62" s="7">
        <f t="shared" si="18"/>
        <v>1489.5</v>
      </c>
      <c r="Q62" s="7">
        <f t="shared" si="19"/>
        <v>496.5</v>
      </c>
      <c r="R62" s="7">
        <f t="shared" si="20"/>
        <v>496.5</v>
      </c>
      <c r="S62" s="7">
        <f t="shared" si="21"/>
        <v>2482.5</v>
      </c>
    </row>
    <row r="63" spans="1:19" ht="39.75" customHeight="1">
      <c r="A63" s="2">
        <v>57</v>
      </c>
      <c r="B63" s="3" t="s">
        <v>69</v>
      </c>
      <c r="C63" s="3" t="s">
        <v>69</v>
      </c>
      <c r="D63" s="6">
        <v>0</v>
      </c>
      <c r="E63" s="6"/>
      <c r="F63" s="6">
        <v>161</v>
      </c>
      <c r="G63" s="6">
        <v>1330</v>
      </c>
      <c r="H63" s="6">
        <v>20</v>
      </c>
      <c r="I63" s="6">
        <f t="shared" si="11"/>
        <v>1511</v>
      </c>
      <c r="J63" s="7">
        <f t="shared" si="12"/>
        <v>0</v>
      </c>
      <c r="K63" s="7">
        <f t="shared" si="13"/>
        <v>0</v>
      </c>
      <c r="L63" s="7">
        <f t="shared" si="14"/>
        <v>1995</v>
      </c>
      <c r="M63" s="7">
        <f t="shared" si="15"/>
        <v>665</v>
      </c>
      <c r="N63" s="7">
        <f t="shared" si="16"/>
        <v>30</v>
      </c>
      <c r="O63" s="7">
        <f t="shared" si="17"/>
        <v>2</v>
      </c>
      <c r="P63" s="7">
        <f t="shared" si="18"/>
        <v>2025</v>
      </c>
      <c r="Q63" s="7">
        <f t="shared" si="19"/>
        <v>667</v>
      </c>
      <c r="R63" s="7">
        <f t="shared" si="20"/>
        <v>667</v>
      </c>
      <c r="S63" s="7">
        <f t="shared" si="21"/>
        <v>3359</v>
      </c>
    </row>
    <row r="64" spans="1:19" ht="39.75" customHeight="1">
      <c r="A64" s="2">
        <v>60</v>
      </c>
      <c r="B64" s="3" t="s">
        <v>69</v>
      </c>
      <c r="C64" s="3" t="s">
        <v>74</v>
      </c>
      <c r="D64" s="6">
        <v>0</v>
      </c>
      <c r="E64" s="6">
        <v>705</v>
      </c>
      <c r="F64" s="6">
        <v>48</v>
      </c>
      <c r="G64" s="6">
        <v>769</v>
      </c>
      <c r="H64" s="6">
        <v>0</v>
      </c>
      <c r="I64" s="6">
        <f t="shared" si="11"/>
        <v>1522</v>
      </c>
      <c r="J64" s="7">
        <f t="shared" si="12"/>
        <v>1057.5</v>
      </c>
      <c r="K64" s="7">
        <f t="shared" si="13"/>
        <v>352.5</v>
      </c>
      <c r="L64" s="7">
        <f t="shared" si="14"/>
        <v>1153.5</v>
      </c>
      <c r="M64" s="7">
        <f t="shared" si="15"/>
        <v>384.5</v>
      </c>
      <c r="N64" s="7">
        <f t="shared" si="16"/>
        <v>0</v>
      </c>
      <c r="O64" s="7">
        <f t="shared" si="17"/>
        <v>0</v>
      </c>
      <c r="P64" s="7">
        <f t="shared" si="18"/>
        <v>2211</v>
      </c>
      <c r="Q64" s="7">
        <f t="shared" si="19"/>
        <v>737</v>
      </c>
      <c r="R64" s="7">
        <f t="shared" si="20"/>
        <v>737</v>
      </c>
      <c r="S64" s="7">
        <f t="shared" si="21"/>
        <v>3685</v>
      </c>
    </row>
    <row r="65" spans="1:19" ht="39.75" customHeight="1">
      <c r="A65" s="2">
        <v>59</v>
      </c>
      <c r="B65" s="3" t="s">
        <v>69</v>
      </c>
      <c r="C65" s="3" t="s">
        <v>73</v>
      </c>
      <c r="D65" s="6">
        <v>0</v>
      </c>
      <c r="E65" s="6">
        <v>339</v>
      </c>
      <c r="F65" s="6">
        <v>1233</v>
      </c>
      <c r="G65" s="6">
        <v>1232</v>
      </c>
      <c r="H65" s="6">
        <v>120</v>
      </c>
      <c r="I65" s="6">
        <f t="shared" si="11"/>
        <v>2924</v>
      </c>
      <c r="J65" s="7">
        <f t="shared" si="12"/>
        <v>508.5</v>
      </c>
      <c r="K65" s="7">
        <f t="shared" si="13"/>
        <v>169.5</v>
      </c>
      <c r="L65" s="7">
        <f t="shared" si="14"/>
        <v>1848</v>
      </c>
      <c r="M65" s="7">
        <f t="shared" si="15"/>
        <v>616</v>
      </c>
      <c r="N65" s="7">
        <f t="shared" si="16"/>
        <v>180</v>
      </c>
      <c r="O65" s="7">
        <f t="shared" si="17"/>
        <v>12</v>
      </c>
      <c r="P65" s="7">
        <f t="shared" si="18"/>
        <v>2536.5</v>
      </c>
      <c r="Q65" s="7">
        <f t="shared" si="19"/>
        <v>797.5</v>
      </c>
      <c r="R65" s="7">
        <f t="shared" si="20"/>
        <v>797.5</v>
      </c>
      <c r="S65" s="7">
        <f t="shared" si="21"/>
        <v>4131.5</v>
      </c>
    </row>
    <row r="66" spans="1:19" ht="39.75" customHeight="1">
      <c r="A66" s="2">
        <v>65</v>
      </c>
      <c r="B66" s="3" t="s">
        <v>69</v>
      </c>
      <c r="C66" s="3" t="s">
        <v>79</v>
      </c>
      <c r="D66" s="6">
        <v>0</v>
      </c>
      <c r="E66" s="6">
        <v>818</v>
      </c>
      <c r="F66" s="6">
        <v>640</v>
      </c>
      <c r="G66" s="6">
        <v>1550</v>
      </c>
      <c r="H66" s="6">
        <v>0</v>
      </c>
      <c r="I66" s="6">
        <f t="shared" si="11"/>
        <v>3008</v>
      </c>
      <c r="J66" s="7">
        <f t="shared" si="12"/>
        <v>1227</v>
      </c>
      <c r="K66" s="7">
        <f t="shared" si="13"/>
        <v>409</v>
      </c>
      <c r="L66" s="7">
        <f t="shared" si="14"/>
        <v>2325</v>
      </c>
      <c r="M66" s="7">
        <f t="shared" si="15"/>
        <v>775</v>
      </c>
      <c r="N66" s="7">
        <f t="shared" si="16"/>
        <v>0</v>
      </c>
      <c r="O66" s="7">
        <f t="shared" si="17"/>
        <v>0</v>
      </c>
      <c r="P66" s="7">
        <f t="shared" si="18"/>
        <v>3552</v>
      </c>
      <c r="Q66" s="7">
        <f t="shared" si="19"/>
        <v>1184</v>
      </c>
      <c r="R66" s="7">
        <f t="shared" si="20"/>
        <v>1184</v>
      </c>
      <c r="S66" s="7">
        <f t="shared" si="21"/>
        <v>5920</v>
      </c>
    </row>
    <row r="67" spans="1:19" ht="39.75" customHeight="1">
      <c r="A67" s="2">
        <v>63</v>
      </c>
      <c r="B67" s="3" t="s">
        <v>69</v>
      </c>
      <c r="C67" s="3" t="s">
        <v>77</v>
      </c>
      <c r="D67" s="6">
        <v>0</v>
      </c>
      <c r="E67" s="6">
        <v>0</v>
      </c>
      <c r="F67" s="6">
        <v>0</v>
      </c>
      <c r="G67" s="6">
        <v>3167</v>
      </c>
      <c r="H67" s="6">
        <v>25</v>
      </c>
      <c r="I67" s="6">
        <f t="shared" si="11"/>
        <v>3192</v>
      </c>
      <c r="J67" s="7">
        <f t="shared" si="12"/>
        <v>0</v>
      </c>
      <c r="K67" s="7">
        <f t="shared" si="13"/>
        <v>0</v>
      </c>
      <c r="L67" s="7">
        <f t="shared" si="14"/>
        <v>4750.5</v>
      </c>
      <c r="M67" s="7">
        <f t="shared" si="15"/>
        <v>1583.5</v>
      </c>
      <c r="N67" s="7">
        <f t="shared" si="16"/>
        <v>37.5</v>
      </c>
      <c r="O67" s="7">
        <f t="shared" si="17"/>
        <v>2.5</v>
      </c>
      <c r="P67" s="7">
        <f t="shared" si="18"/>
        <v>4788</v>
      </c>
      <c r="Q67" s="7">
        <f t="shared" si="19"/>
        <v>1586</v>
      </c>
      <c r="R67" s="7">
        <f t="shared" si="20"/>
        <v>1586</v>
      </c>
      <c r="S67" s="7">
        <f t="shared" si="21"/>
        <v>7960</v>
      </c>
    </row>
    <row r="68" spans="1:19" ht="39.75" customHeight="1">
      <c r="A68" s="2">
        <v>64</v>
      </c>
      <c r="B68" s="3" t="s">
        <v>69</v>
      </c>
      <c r="C68" s="3" t="s">
        <v>78</v>
      </c>
      <c r="D68" s="6">
        <v>0</v>
      </c>
      <c r="E68" s="6">
        <v>0</v>
      </c>
      <c r="F68" s="6">
        <v>104</v>
      </c>
      <c r="G68" s="6">
        <v>3167</v>
      </c>
      <c r="H68" s="6">
        <v>25</v>
      </c>
      <c r="I68" s="6">
        <f t="shared" ref="I68:I96" si="22">SUM(D68:H68)</f>
        <v>3296</v>
      </c>
      <c r="J68" s="7">
        <f t="shared" ref="J68:J97" si="23">E68*1.5</f>
        <v>0</v>
      </c>
      <c r="K68" s="7">
        <f t="shared" ref="K68:K96" si="24">E68*0.5</f>
        <v>0</v>
      </c>
      <c r="L68" s="7">
        <f t="shared" ref="L68:L96" si="25">G68*1.5</f>
        <v>4750.5</v>
      </c>
      <c r="M68" s="7">
        <f t="shared" ref="M68:M97" si="26">G68*0.5</f>
        <v>1583.5</v>
      </c>
      <c r="N68" s="7">
        <f t="shared" ref="N68:N96" si="27">H68*1.5</f>
        <v>37.5</v>
      </c>
      <c r="O68" s="7">
        <f t="shared" ref="O68:O96" si="28">H68*0.1</f>
        <v>2.5</v>
      </c>
      <c r="P68" s="7">
        <f t="shared" ref="P68:P96" si="29">J68+L68+N68</f>
        <v>4788</v>
      </c>
      <c r="Q68" s="7">
        <f t="shared" ref="Q68:Q96" si="30">K68+M68+O68</f>
        <v>1586</v>
      </c>
      <c r="R68" s="7">
        <f t="shared" ref="R68:R96" si="31">Q68</f>
        <v>1586</v>
      </c>
      <c r="S68" s="7">
        <f t="shared" ref="S68:S96" si="32">P68+Q68+R68</f>
        <v>7960</v>
      </c>
    </row>
    <row r="69" spans="1:19" ht="39.75" customHeight="1">
      <c r="A69" s="2">
        <v>66</v>
      </c>
      <c r="B69" s="3" t="s">
        <v>69</v>
      </c>
      <c r="C69" s="3" t="s">
        <v>80</v>
      </c>
      <c r="D69" s="6">
        <v>0</v>
      </c>
      <c r="E69" s="6">
        <v>2735</v>
      </c>
      <c r="F69" s="6">
        <v>1785</v>
      </c>
      <c r="G69" s="6">
        <v>1758</v>
      </c>
      <c r="H69" s="6">
        <v>1050</v>
      </c>
      <c r="I69" s="6">
        <f t="shared" si="22"/>
        <v>7328</v>
      </c>
      <c r="J69" s="7">
        <f t="shared" si="23"/>
        <v>4102.5</v>
      </c>
      <c r="K69" s="7">
        <f t="shared" si="24"/>
        <v>1367.5</v>
      </c>
      <c r="L69" s="7">
        <f t="shared" si="25"/>
        <v>2637</v>
      </c>
      <c r="M69" s="7">
        <f t="shared" si="26"/>
        <v>879</v>
      </c>
      <c r="N69" s="7">
        <f t="shared" si="27"/>
        <v>1575</v>
      </c>
      <c r="O69" s="7">
        <f t="shared" si="28"/>
        <v>105</v>
      </c>
      <c r="P69" s="7">
        <f t="shared" si="29"/>
        <v>8314.5</v>
      </c>
      <c r="Q69" s="7">
        <f t="shared" si="30"/>
        <v>2351.5</v>
      </c>
      <c r="R69" s="7">
        <f t="shared" si="31"/>
        <v>2351.5</v>
      </c>
      <c r="S69" s="7">
        <f t="shared" si="32"/>
        <v>13017.5</v>
      </c>
    </row>
    <row r="70" spans="1:19" ht="39.75" customHeight="1">
      <c r="A70" s="2">
        <v>67</v>
      </c>
      <c r="B70" s="3" t="s">
        <v>81</v>
      </c>
      <c r="C70" s="3" t="s">
        <v>82</v>
      </c>
      <c r="D70" s="6">
        <v>0</v>
      </c>
      <c r="E70" s="6">
        <v>99</v>
      </c>
      <c r="F70" s="6">
        <v>4</v>
      </c>
      <c r="G70" s="6">
        <v>325</v>
      </c>
      <c r="H70" s="6">
        <v>0</v>
      </c>
      <c r="I70" s="6">
        <f t="shared" si="22"/>
        <v>428</v>
      </c>
      <c r="J70" s="7">
        <f t="shared" si="23"/>
        <v>148.5</v>
      </c>
      <c r="K70" s="7">
        <f t="shared" si="24"/>
        <v>49.5</v>
      </c>
      <c r="L70" s="7">
        <f t="shared" si="25"/>
        <v>487.5</v>
      </c>
      <c r="M70" s="7">
        <f t="shared" si="26"/>
        <v>162.5</v>
      </c>
      <c r="N70" s="7">
        <f t="shared" si="27"/>
        <v>0</v>
      </c>
      <c r="O70" s="7">
        <f t="shared" si="28"/>
        <v>0</v>
      </c>
      <c r="P70" s="7">
        <f t="shared" si="29"/>
        <v>636</v>
      </c>
      <c r="Q70" s="7">
        <f t="shared" si="30"/>
        <v>212</v>
      </c>
      <c r="R70" s="7">
        <f t="shared" si="31"/>
        <v>212</v>
      </c>
      <c r="S70" s="7">
        <f t="shared" si="32"/>
        <v>1060</v>
      </c>
    </row>
    <row r="71" spans="1:19" ht="39.75" customHeight="1">
      <c r="A71" s="2">
        <v>70</v>
      </c>
      <c r="B71" s="3" t="s">
        <v>81</v>
      </c>
      <c r="C71" s="3" t="s">
        <v>85</v>
      </c>
      <c r="D71" s="6">
        <v>0</v>
      </c>
      <c r="E71" s="6">
        <v>84</v>
      </c>
      <c r="F71" s="6">
        <v>386</v>
      </c>
      <c r="G71" s="6">
        <v>392</v>
      </c>
      <c r="H71" s="6">
        <v>0</v>
      </c>
      <c r="I71" s="6">
        <f t="shared" si="22"/>
        <v>862</v>
      </c>
      <c r="J71" s="7">
        <f t="shared" si="23"/>
        <v>126</v>
      </c>
      <c r="K71" s="7">
        <f t="shared" si="24"/>
        <v>42</v>
      </c>
      <c r="L71" s="7">
        <f t="shared" si="25"/>
        <v>588</v>
      </c>
      <c r="M71" s="7">
        <f t="shared" si="26"/>
        <v>196</v>
      </c>
      <c r="N71" s="7">
        <f t="shared" si="27"/>
        <v>0</v>
      </c>
      <c r="O71" s="7">
        <f t="shared" si="28"/>
        <v>0</v>
      </c>
      <c r="P71" s="7">
        <f t="shared" si="29"/>
        <v>714</v>
      </c>
      <c r="Q71" s="7">
        <f t="shared" si="30"/>
        <v>238</v>
      </c>
      <c r="R71" s="7">
        <f t="shared" si="31"/>
        <v>238</v>
      </c>
      <c r="S71" s="7">
        <f t="shared" si="32"/>
        <v>1190</v>
      </c>
    </row>
    <row r="72" spans="1:19" ht="39.75" customHeight="1">
      <c r="A72" s="2">
        <v>69</v>
      </c>
      <c r="B72" s="3" t="s">
        <v>81</v>
      </c>
      <c r="C72" s="3" t="s">
        <v>84</v>
      </c>
      <c r="D72" s="6">
        <v>0</v>
      </c>
      <c r="E72" s="6">
        <v>224</v>
      </c>
      <c r="F72" s="6">
        <v>98</v>
      </c>
      <c r="G72" s="6">
        <v>641</v>
      </c>
      <c r="H72" s="6">
        <v>0</v>
      </c>
      <c r="I72" s="6">
        <f t="shared" si="22"/>
        <v>963</v>
      </c>
      <c r="J72" s="7">
        <f t="shared" si="23"/>
        <v>336</v>
      </c>
      <c r="K72" s="7">
        <f t="shared" si="24"/>
        <v>112</v>
      </c>
      <c r="L72" s="7">
        <f t="shared" si="25"/>
        <v>961.5</v>
      </c>
      <c r="M72" s="7">
        <f t="shared" si="26"/>
        <v>320.5</v>
      </c>
      <c r="N72" s="7">
        <f t="shared" si="27"/>
        <v>0</v>
      </c>
      <c r="O72" s="7">
        <f t="shared" si="28"/>
        <v>0</v>
      </c>
      <c r="P72" s="7">
        <f t="shared" si="29"/>
        <v>1297.5</v>
      </c>
      <c r="Q72" s="7">
        <f t="shared" si="30"/>
        <v>432.5</v>
      </c>
      <c r="R72" s="7">
        <f t="shared" si="31"/>
        <v>432.5</v>
      </c>
      <c r="S72" s="7">
        <f t="shared" si="32"/>
        <v>2162.5</v>
      </c>
    </row>
    <row r="73" spans="1:19" ht="39.75" customHeight="1">
      <c r="A73" s="2">
        <v>71</v>
      </c>
      <c r="B73" s="3" t="s">
        <v>81</v>
      </c>
      <c r="C73" s="3" t="s">
        <v>86</v>
      </c>
      <c r="D73" s="6">
        <v>0</v>
      </c>
      <c r="E73" s="6">
        <v>469</v>
      </c>
      <c r="F73" s="6">
        <v>733</v>
      </c>
      <c r="G73" s="6">
        <v>459</v>
      </c>
      <c r="H73" s="6">
        <v>5</v>
      </c>
      <c r="I73" s="6">
        <f t="shared" si="22"/>
        <v>1666</v>
      </c>
      <c r="J73" s="7">
        <f t="shared" si="23"/>
        <v>703.5</v>
      </c>
      <c r="K73" s="7">
        <f t="shared" si="24"/>
        <v>234.5</v>
      </c>
      <c r="L73" s="7">
        <f t="shared" si="25"/>
        <v>688.5</v>
      </c>
      <c r="M73" s="7">
        <f t="shared" si="26"/>
        <v>229.5</v>
      </c>
      <c r="N73" s="7">
        <f t="shared" si="27"/>
        <v>7.5</v>
      </c>
      <c r="O73" s="7">
        <f t="shared" si="28"/>
        <v>0.5</v>
      </c>
      <c r="P73" s="7">
        <f t="shared" si="29"/>
        <v>1399.5</v>
      </c>
      <c r="Q73" s="7">
        <f t="shared" si="30"/>
        <v>464.5</v>
      </c>
      <c r="R73" s="7">
        <f t="shared" si="31"/>
        <v>464.5</v>
      </c>
      <c r="S73" s="7">
        <f t="shared" si="32"/>
        <v>2328.5</v>
      </c>
    </row>
    <row r="74" spans="1:19" ht="39.75" customHeight="1">
      <c r="A74" s="2">
        <v>68</v>
      </c>
      <c r="B74" s="3" t="s">
        <v>81</v>
      </c>
      <c r="C74" s="3" t="s">
        <v>83</v>
      </c>
      <c r="D74" s="6">
        <v>0</v>
      </c>
      <c r="E74" s="6">
        <v>889</v>
      </c>
      <c r="F74" s="6">
        <v>448</v>
      </c>
      <c r="G74" s="6">
        <v>632</v>
      </c>
      <c r="H74" s="6">
        <v>342</v>
      </c>
      <c r="I74" s="6">
        <f t="shared" si="22"/>
        <v>2311</v>
      </c>
      <c r="J74" s="7">
        <f t="shared" si="23"/>
        <v>1333.5</v>
      </c>
      <c r="K74" s="7">
        <f t="shared" si="24"/>
        <v>444.5</v>
      </c>
      <c r="L74" s="7">
        <f t="shared" si="25"/>
        <v>948</v>
      </c>
      <c r="M74" s="7">
        <f t="shared" si="26"/>
        <v>316</v>
      </c>
      <c r="N74" s="7">
        <f t="shared" si="27"/>
        <v>513</v>
      </c>
      <c r="O74" s="7">
        <f t="shared" si="28"/>
        <v>34.200000000000003</v>
      </c>
      <c r="P74" s="7">
        <f t="shared" si="29"/>
        <v>2794.5</v>
      </c>
      <c r="Q74" s="7">
        <f t="shared" si="30"/>
        <v>794.7</v>
      </c>
      <c r="R74" s="7">
        <f t="shared" si="31"/>
        <v>794.7</v>
      </c>
      <c r="S74" s="7">
        <f t="shared" si="32"/>
        <v>4383.8999999999996</v>
      </c>
    </row>
    <row r="75" spans="1:19" ht="39.75" customHeight="1">
      <c r="A75" s="2">
        <v>72</v>
      </c>
      <c r="B75" s="3" t="s">
        <v>81</v>
      </c>
      <c r="C75" s="3" t="s">
        <v>87</v>
      </c>
      <c r="D75" s="6">
        <v>0</v>
      </c>
      <c r="E75" s="6">
        <v>185</v>
      </c>
      <c r="F75" s="6">
        <v>1810</v>
      </c>
      <c r="G75" s="6">
        <v>426</v>
      </c>
      <c r="H75" s="6">
        <v>0</v>
      </c>
      <c r="I75" s="6">
        <f t="shared" si="22"/>
        <v>2421</v>
      </c>
      <c r="J75" s="7">
        <f t="shared" si="23"/>
        <v>277.5</v>
      </c>
      <c r="K75" s="7">
        <f t="shared" si="24"/>
        <v>92.5</v>
      </c>
      <c r="L75" s="7">
        <f t="shared" si="25"/>
        <v>639</v>
      </c>
      <c r="M75" s="7">
        <f t="shared" si="26"/>
        <v>213</v>
      </c>
      <c r="N75" s="7">
        <f t="shared" si="27"/>
        <v>0</v>
      </c>
      <c r="O75" s="7">
        <f t="shared" si="28"/>
        <v>0</v>
      </c>
      <c r="P75" s="7">
        <f t="shared" si="29"/>
        <v>916.5</v>
      </c>
      <c r="Q75" s="7">
        <f t="shared" si="30"/>
        <v>305.5</v>
      </c>
      <c r="R75" s="7">
        <f t="shared" si="31"/>
        <v>305.5</v>
      </c>
      <c r="S75" s="7">
        <f t="shared" si="32"/>
        <v>1527.5</v>
      </c>
    </row>
    <row r="76" spans="1:19" ht="39.75" customHeight="1">
      <c r="A76" s="2">
        <v>73</v>
      </c>
      <c r="B76" s="3" t="s">
        <v>81</v>
      </c>
      <c r="C76" s="3" t="s">
        <v>88</v>
      </c>
      <c r="D76" s="6">
        <v>0</v>
      </c>
      <c r="E76" s="6">
        <v>3220</v>
      </c>
      <c r="F76" s="6">
        <v>1681</v>
      </c>
      <c r="G76" s="6">
        <v>1342</v>
      </c>
      <c r="H76" s="6">
        <v>1611</v>
      </c>
      <c r="I76" s="6">
        <f t="shared" si="22"/>
        <v>7854</v>
      </c>
      <c r="J76" s="7">
        <f t="shared" si="23"/>
        <v>4830</v>
      </c>
      <c r="K76" s="7">
        <f t="shared" si="24"/>
        <v>1610</v>
      </c>
      <c r="L76" s="7">
        <f t="shared" si="25"/>
        <v>2013</v>
      </c>
      <c r="M76" s="7">
        <f t="shared" si="26"/>
        <v>671</v>
      </c>
      <c r="N76" s="7">
        <f t="shared" si="27"/>
        <v>2416.5</v>
      </c>
      <c r="O76" s="7">
        <f t="shared" si="28"/>
        <v>161.10000000000002</v>
      </c>
      <c r="P76" s="7">
        <f t="shared" si="29"/>
        <v>9259.5</v>
      </c>
      <c r="Q76" s="7">
        <f t="shared" si="30"/>
        <v>2442.1</v>
      </c>
      <c r="R76" s="7">
        <f t="shared" si="31"/>
        <v>2442.1</v>
      </c>
      <c r="S76" s="7">
        <f t="shared" si="32"/>
        <v>14143.7</v>
      </c>
    </row>
    <row r="77" spans="1:19" ht="39.75" customHeight="1">
      <c r="A77" s="2">
        <v>75</v>
      </c>
      <c r="B77" s="3" t="s">
        <v>89</v>
      </c>
      <c r="C77" s="3" t="s">
        <v>91</v>
      </c>
      <c r="D77" s="6">
        <v>0</v>
      </c>
      <c r="E77" s="6">
        <v>0</v>
      </c>
      <c r="F77" s="6">
        <v>420</v>
      </c>
      <c r="G77" s="6">
        <v>240</v>
      </c>
      <c r="H77" s="6">
        <v>50</v>
      </c>
      <c r="I77" s="6">
        <f t="shared" si="22"/>
        <v>710</v>
      </c>
      <c r="J77" s="7">
        <f t="shared" si="23"/>
        <v>0</v>
      </c>
      <c r="K77" s="7">
        <f t="shared" si="24"/>
        <v>0</v>
      </c>
      <c r="L77" s="7">
        <f t="shared" si="25"/>
        <v>360</v>
      </c>
      <c r="M77" s="7">
        <f t="shared" si="26"/>
        <v>120</v>
      </c>
      <c r="N77" s="7">
        <f t="shared" si="27"/>
        <v>75</v>
      </c>
      <c r="O77" s="7">
        <f t="shared" si="28"/>
        <v>5</v>
      </c>
      <c r="P77" s="7">
        <f t="shared" si="29"/>
        <v>435</v>
      </c>
      <c r="Q77" s="7">
        <f t="shared" si="30"/>
        <v>125</v>
      </c>
      <c r="R77" s="7">
        <f t="shared" si="31"/>
        <v>125</v>
      </c>
      <c r="S77" s="7">
        <f t="shared" si="32"/>
        <v>685</v>
      </c>
    </row>
    <row r="78" spans="1:19" ht="39.75" customHeight="1">
      <c r="A78" s="2">
        <v>74</v>
      </c>
      <c r="B78" s="3" t="s">
        <v>89</v>
      </c>
      <c r="C78" s="3" t="s">
        <v>90</v>
      </c>
      <c r="D78" s="6">
        <v>0</v>
      </c>
      <c r="E78" s="6">
        <v>93</v>
      </c>
      <c r="F78" s="6">
        <v>81</v>
      </c>
      <c r="G78" s="6">
        <v>340</v>
      </c>
      <c r="H78" s="6">
        <v>414</v>
      </c>
      <c r="I78" s="6">
        <f t="shared" si="22"/>
        <v>928</v>
      </c>
      <c r="J78" s="7">
        <f t="shared" si="23"/>
        <v>139.5</v>
      </c>
      <c r="K78" s="7">
        <f t="shared" si="24"/>
        <v>46.5</v>
      </c>
      <c r="L78" s="7">
        <f t="shared" si="25"/>
        <v>510</v>
      </c>
      <c r="M78" s="7">
        <f t="shared" si="26"/>
        <v>170</v>
      </c>
      <c r="N78" s="7">
        <f t="shared" si="27"/>
        <v>621</v>
      </c>
      <c r="O78" s="7">
        <f t="shared" si="28"/>
        <v>41.400000000000006</v>
      </c>
      <c r="P78" s="7">
        <f t="shared" si="29"/>
        <v>1270.5</v>
      </c>
      <c r="Q78" s="7">
        <f t="shared" si="30"/>
        <v>257.89999999999998</v>
      </c>
      <c r="R78" s="7">
        <f t="shared" si="31"/>
        <v>257.89999999999998</v>
      </c>
      <c r="S78" s="7">
        <f t="shared" si="32"/>
        <v>1786.3000000000002</v>
      </c>
    </row>
    <row r="79" spans="1:19" ht="39.75" customHeight="1">
      <c r="A79" s="2">
        <v>76</v>
      </c>
      <c r="B79" s="3" t="s">
        <v>89</v>
      </c>
      <c r="C79" s="3" t="s">
        <v>92</v>
      </c>
      <c r="D79" s="6">
        <v>0</v>
      </c>
      <c r="E79" s="6">
        <v>0</v>
      </c>
      <c r="F79" s="6">
        <v>782</v>
      </c>
      <c r="G79" s="6">
        <v>363</v>
      </c>
      <c r="H79" s="6">
        <v>55</v>
      </c>
      <c r="I79" s="6">
        <f t="shared" si="22"/>
        <v>1200</v>
      </c>
      <c r="J79" s="7">
        <f t="shared" si="23"/>
        <v>0</v>
      </c>
      <c r="K79" s="7">
        <f t="shared" si="24"/>
        <v>0</v>
      </c>
      <c r="L79" s="7">
        <f t="shared" si="25"/>
        <v>544.5</v>
      </c>
      <c r="M79" s="7">
        <f t="shared" si="26"/>
        <v>181.5</v>
      </c>
      <c r="N79" s="7">
        <f t="shared" si="27"/>
        <v>82.5</v>
      </c>
      <c r="O79" s="7">
        <f t="shared" si="28"/>
        <v>5.5</v>
      </c>
      <c r="P79" s="7">
        <f t="shared" si="29"/>
        <v>627</v>
      </c>
      <c r="Q79" s="7">
        <f t="shared" si="30"/>
        <v>187</v>
      </c>
      <c r="R79" s="7">
        <f t="shared" si="31"/>
        <v>187</v>
      </c>
      <c r="S79" s="7">
        <f t="shared" si="32"/>
        <v>1001</v>
      </c>
    </row>
    <row r="80" spans="1:19" ht="39.75" customHeight="1">
      <c r="A80" s="2">
        <v>77</v>
      </c>
      <c r="B80" s="3" t="s">
        <v>89</v>
      </c>
      <c r="C80" s="3" t="s">
        <v>89</v>
      </c>
      <c r="D80" s="6">
        <v>0</v>
      </c>
      <c r="E80" s="6">
        <v>0</v>
      </c>
      <c r="F80" s="6">
        <v>269</v>
      </c>
      <c r="G80" s="6">
        <v>606</v>
      </c>
      <c r="H80" s="6">
        <v>1128</v>
      </c>
      <c r="I80" s="6">
        <f t="shared" si="22"/>
        <v>2003</v>
      </c>
      <c r="J80" s="7">
        <f t="shared" si="23"/>
        <v>0</v>
      </c>
      <c r="K80" s="7">
        <f t="shared" si="24"/>
        <v>0</v>
      </c>
      <c r="L80" s="7">
        <f t="shared" si="25"/>
        <v>909</v>
      </c>
      <c r="M80" s="7">
        <f t="shared" si="26"/>
        <v>303</v>
      </c>
      <c r="N80" s="7">
        <f t="shared" si="27"/>
        <v>1692</v>
      </c>
      <c r="O80" s="7">
        <f t="shared" si="28"/>
        <v>112.80000000000001</v>
      </c>
      <c r="P80" s="7">
        <f t="shared" si="29"/>
        <v>2601</v>
      </c>
      <c r="Q80" s="7">
        <f t="shared" si="30"/>
        <v>415.8</v>
      </c>
      <c r="R80" s="7">
        <f t="shared" si="31"/>
        <v>415.8</v>
      </c>
      <c r="S80" s="7">
        <f t="shared" si="32"/>
        <v>3432.6000000000004</v>
      </c>
    </row>
    <row r="81" spans="1:19" ht="39.75" customHeight="1">
      <c r="A81" s="2">
        <v>78</v>
      </c>
      <c r="B81" s="3" t="s">
        <v>93</v>
      </c>
      <c r="C81" s="3" t="s">
        <v>94</v>
      </c>
      <c r="D81" s="6">
        <v>0</v>
      </c>
      <c r="E81" s="6">
        <v>4</v>
      </c>
      <c r="F81" s="6">
        <v>0</v>
      </c>
      <c r="G81" s="6">
        <v>306</v>
      </c>
      <c r="H81" s="6">
        <v>45</v>
      </c>
      <c r="I81" s="6">
        <f t="shared" si="22"/>
        <v>355</v>
      </c>
      <c r="J81" s="7">
        <f t="shared" si="23"/>
        <v>6</v>
      </c>
      <c r="K81" s="7">
        <f t="shared" si="24"/>
        <v>2</v>
      </c>
      <c r="L81" s="7">
        <f t="shared" si="25"/>
        <v>459</v>
      </c>
      <c r="M81" s="7">
        <f t="shared" si="26"/>
        <v>153</v>
      </c>
      <c r="N81" s="7">
        <f t="shared" si="27"/>
        <v>67.5</v>
      </c>
      <c r="O81" s="7">
        <f t="shared" si="28"/>
        <v>4.5</v>
      </c>
      <c r="P81" s="7">
        <f t="shared" si="29"/>
        <v>532.5</v>
      </c>
      <c r="Q81" s="7">
        <f t="shared" si="30"/>
        <v>159.5</v>
      </c>
      <c r="R81" s="7">
        <f t="shared" si="31"/>
        <v>159.5</v>
      </c>
      <c r="S81" s="7">
        <f t="shared" si="32"/>
        <v>851.5</v>
      </c>
    </row>
    <row r="82" spans="1:19" ht="39.75" customHeight="1">
      <c r="A82" s="2">
        <v>79</v>
      </c>
      <c r="B82" s="3" t="s">
        <v>93</v>
      </c>
      <c r="C82" s="3" t="s">
        <v>95</v>
      </c>
      <c r="D82" s="6">
        <v>0</v>
      </c>
      <c r="E82" s="6">
        <v>184</v>
      </c>
      <c r="F82" s="6">
        <v>15</v>
      </c>
      <c r="G82" s="6">
        <v>953</v>
      </c>
      <c r="H82" s="6">
        <v>283</v>
      </c>
      <c r="I82" s="6">
        <f t="shared" si="22"/>
        <v>1435</v>
      </c>
      <c r="J82" s="7">
        <f t="shared" si="23"/>
        <v>276</v>
      </c>
      <c r="K82" s="7">
        <f t="shared" si="24"/>
        <v>92</v>
      </c>
      <c r="L82" s="7">
        <f t="shared" si="25"/>
        <v>1429.5</v>
      </c>
      <c r="M82" s="7">
        <f t="shared" si="26"/>
        <v>476.5</v>
      </c>
      <c r="N82" s="7">
        <f t="shared" si="27"/>
        <v>424.5</v>
      </c>
      <c r="O82" s="7">
        <f t="shared" si="28"/>
        <v>28.3</v>
      </c>
      <c r="P82" s="7">
        <f t="shared" si="29"/>
        <v>2130</v>
      </c>
      <c r="Q82" s="7">
        <f t="shared" si="30"/>
        <v>596.79999999999995</v>
      </c>
      <c r="R82" s="7">
        <f t="shared" si="31"/>
        <v>596.79999999999995</v>
      </c>
      <c r="S82" s="7">
        <f t="shared" si="32"/>
        <v>3323.6000000000004</v>
      </c>
    </row>
    <row r="83" spans="1:19" ht="39.75" customHeight="1">
      <c r="A83" s="2">
        <v>80</v>
      </c>
      <c r="B83" s="3" t="s">
        <v>93</v>
      </c>
      <c r="C83" s="3" t="s">
        <v>96</v>
      </c>
      <c r="D83" s="6">
        <v>0</v>
      </c>
      <c r="E83" s="6">
        <v>16</v>
      </c>
      <c r="F83" s="6">
        <v>593</v>
      </c>
      <c r="G83" s="6">
        <v>2985</v>
      </c>
      <c r="H83" s="6">
        <v>863</v>
      </c>
      <c r="I83" s="6">
        <f t="shared" si="22"/>
        <v>4457</v>
      </c>
      <c r="J83" s="7">
        <f t="shared" si="23"/>
        <v>24</v>
      </c>
      <c r="K83" s="7">
        <f t="shared" si="24"/>
        <v>8</v>
      </c>
      <c r="L83" s="7">
        <f t="shared" si="25"/>
        <v>4477.5</v>
      </c>
      <c r="M83" s="7">
        <f t="shared" si="26"/>
        <v>1492.5</v>
      </c>
      <c r="N83" s="7">
        <f t="shared" si="27"/>
        <v>1294.5</v>
      </c>
      <c r="O83" s="7">
        <f t="shared" si="28"/>
        <v>86.300000000000011</v>
      </c>
      <c r="P83" s="7">
        <f t="shared" si="29"/>
        <v>5796</v>
      </c>
      <c r="Q83" s="7">
        <f t="shared" si="30"/>
        <v>1586.8</v>
      </c>
      <c r="R83" s="7">
        <f t="shared" si="31"/>
        <v>1586.8</v>
      </c>
      <c r="S83" s="7">
        <f t="shared" si="32"/>
        <v>8969.6</v>
      </c>
    </row>
    <row r="84" spans="1:19" ht="39.75" customHeight="1">
      <c r="A84" s="2">
        <v>81</v>
      </c>
      <c r="B84" s="3" t="s">
        <v>93</v>
      </c>
      <c r="C84" s="3" t="s">
        <v>97</v>
      </c>
      <c r="D84" s="6"/>
      <c r="E84" s="6">
        <v>427</v>
      </c>
      <c r="F84" s="6">
        <v>134</v>
      </c>
      <c r="G84" s="6">
        <v>3951</v>
      </c>
      <c r="H84" s="6">
        <v>1186</v>
      </c>
      <c r="I84" s="6">
        <f t="shared" si="22"/>
        <v>5698</v>
      </c>
      <c r="J84" s="7">
        <f t="shared" si="23"/>
        <v>640.5</v>
      </c>
      <c r="K84" s="7">
        <f t="shared" si="24"/>
        <v>213.5</v>
      </c>
      <c r="L84" s="7">
        <f t="shared" si="25"/>
        <v>5926.5</v>
      </c>
      <c r="M84" s="7">
        <f t="shared" si="26"/>
        <v>1975.5</v>
      </c>
      <c r="N84" s="7">
        <f t="shared" si="27"/>
        <v>1779</v>
      </c>
      <c r="O84" s="7">
        <f t="shared" si="28"/>
        <v>118.60000000000001</v>
      </c>
      <c r="P84" s="7">
        <f t="shared" si="29"/>
        <v>8346</v>
      </c>
      <c r="Q84" s="7">
        <f t="shared" si="30"/>
        <v>2307.6</v>
      </c>
      <c r="R84" s="7">
        <f t="shared" si="31"/>
        <v>2307.6</v>
      </c>
      <c r="S84" s="7">
        <f t="shared" si="32"/>
        <v>12961.2</v>
      </c>
    </row>
    <row r="85" spans="1:19" ht="39.75" customHeight="1">
      <c r="A85" s="2">
        <v>82</v>
      </c>
      <c r="B85" s="3" t="s">
        <v>93</v>
      </c>
      <c r="C85" s="3" t="s">
        <v>93</v>
      </c>
      <c r="D85" s="6"/>
      <c r="E85" s="6">
        <v>5382</v>
      </c>
      <c r="F85" s="6">
        <v>8870</v>
      </c>
      <c r="G85" s="6">
        <v>9010</v>
      </c>
      <c r="H85" s="6">
        <v>8471</v>
      </c>
      <c r="I85" s="6">
        <f t="shared" si="22"/>
        <v>31733</v>
      </c>
      <c r="J85" s="7">
        <f t="shared" si="23"/>
        <v>8073</v>
      </c>
      <c r="K85" s="7">
        <f t="shared" si="24"/>
        <v>2691</v>
      </c>
      <c r="L85" s="7">
        <f t="shared" si="25"/>
        <v>13515</v>
      </c>
      <c r="M85" s="7">
        <f t="shared" si="26"/>
        <v>4505</v>
      </c>
      <c r="N85" s="7">
        <f t="shared" si="27"/>
        <v>12706.5</v>
      </c>
      <c r="O85" s="7">
        <f t="shared" si="28"/>
        <v>847.1</v>
      </c>
      <c r="P85" s="7">
        <f t="shared" si="29"/>
        <v>34294.5</v>
      </c>
      <c r="Q85" s="7">
        <f t="shared" si="30"/>
        <v>8043.1</v>
      </c>
      <c r="R85" s="7">
        <f t="shared" si="31"/>
        <v>8043.1</v>
      </c>
      <c r="S85" s="7">
        <f t="shared" si="32"/>
        <v>50380.7</v>
      </c>
    </row>
    <row r="86" spans="1:19" ht="39.75" customHeight="1">
      <c r="A86" s="2">
        <v>84</v>
      </c>
      <c r="B86" s="3" t="s">
        <v>98</v>
      </c>
      <c r="C86" s="3" t="s">
        <v>100</v>
      </c>
      <c r="D86" s="6">
        <v>0</v>
      </c>
      <c r="E86" s="6">
        <v>0</v>
      </c>
      <c r="F86" s="6">
        <v>200</v>
      </c>
      <c r="G86" s="6">
        <v>258</v>
      </c>
      <c r="H86" s="6">
        <v>0</v>
      </c>
      <c r="I86" s="6">
        <f t="shared" si="22"/>
        <v>458</v>
      </c>
      <c r="J86" s="7">
        <f t="shared" si="23"/>
        <v>0</v>
      </c>
      <c r="K86" s="7">
        <f t="shared" si="24"/>
        <v>0</v>
      </c>
      <c r="L86" s="7">
        <f t="shared" si="25"/>
        <v>387</v>
      </c>
      <c r="M86" s="7">
        <f t="shared" si="26"/>
        <v>129</v>
      </c>
      <c r="N86" s="7">
        <f t="shared" si="27"/>
        <v>0</v>
      </c>
      <c r="O86" s="7">
        <f t="shared" si="28"/>
        <v>0</v>
      </c>
      <c r="P86" s="7">
        <f t="shared" si="29"/>
        <v>387</v>
      </c>
      <c r="Q86" s="7">
        <f t="shared" si="30"/>
        <v>129</v>
      </c>
      <c r="R86" s="7">
        <f t="shared" si="31"/>
        <v>129</v>
      </c>
      <c r="S86" s="7">
        <f t="shared" si="32"/>
        <v>645</v>
      </c>
    </row>
    <row r="87" spans="1:19" ht="39.75" customHeight="1">
      <c r="A87" s="2">
        <v>88</v>
      </c>
      <c r="B87" s="3" t="s">
        <v>98</v>
      </c>
      <c r="C87" s="3" t="s">
        <v>104</v>
      </c>
      <c r="D87" s="6">
        <v>0</v>
      </c>
      <c r="E87" s="6">
        <v>0</v>
      </c>
      <c r="F87" s="6">
        <v>435</v>
      </c>
      <c r="G87" s="6">
        <v>140</v>
      </c>
      <c r="H87" s="6">
        <v>0</v>
      </c>
      <c r="I87" s="6">
        <f t="shared" si="22"/>
        <v>575</v>
      </c>
      <c r="J87" s="7">
        <f t="shared" si="23"/>
        <v>0</v>
      </c>
      <c r="K87" s="7">
        <f t="shared" si="24"/>
        <v>0</v>
      </c>
      <c r="L87" s="7">
        <f t="shared" si="25"/>
        <v>210</v>
      </c>
      <c r="M87" s="7">
        <f t="shared" si="26"/>
        <v>70</v>
      </c>
      <c r="N87" s="7">
        <f t="shared" si="27"/>
        <v>0</v>
      </c>
      <c r="O87" s="7">
        <f t="shared" si="28"/>
        <v>0</v>
      </c>
      <c r="P87" s="7">
        <f t="shared" si="29"/>
        <v>210</v>
      </c>
      <c r="Q87" s="7">
        <f t="shared" si="30"/>
        <v>70</v>
      </c>
      <c r="R87" s="7">
        <f t="shared" si="31"/>
        <v>70</v>
      </c>
      <c r="S87" s="7">
        <f t="shared" si="32"/>
        <v>350</v>
      </c>
    </row>
    <row r="88" spans="1:19" ht="39.75" customHeight="1">
      <c r="A88" s="2">
        <v>86</v>
      </c>
      <c r="B88" s="3" t="s">
        <v>98</v>
      </c>
      <c r="C88" s="3" t="s">
        <v>102</v>
      </c>
      <c r="D88" s="6">
        <v>0</v>
      </c>
      <c r="E88" s="6">
        <v>0</v>
      </c>
      <c r="F88" s="6">
        <v>644</v>
      </c>
      <c r="G88" s="6">
        <v>394</v>
      </c>
      <c r="H88" s="6">
        <v>0</v>
      </c>
      <c r="I88" s="6">
        <f t="shared" si="22"/>
        <v>1038</v>
      </c>
      <c r="J88" s="7">
        <f t="shared" si="23"/>
        <v>0</v>
      </c>
      <c r="K88" s="7">
        <f t="shared" si="24"/>
        <v>0</v>
      </c>
      <c r="L88" s="7">
        <f t="shared" si="25"/>
        <v>591</v>
      </c>
      <c r="M88" s="7">
        <f t="shared" si="26"/>
        <v>197</v>
      </c>
      <c r="N88" s="7">
        <f t="shared" si="27"/>
        <v>0</v>
      </c>
      <c r="O88" s="7">
        <f t="shared" si="28"/>
        <v>0</v>
      </c>
      <c r="P88" s="7">
        <f t="shared" si="29"/>
        <v>591</v>
      </c>
      <c r="Q88" s="7">
        <f t="shared" si="30"/>
        <v>197</v>
      </c>
      <c r="R88" s="7">
        <f t="shared" si="31"/>
        <v>197</v>
      </c>
      <c r="S88" s="7">
        <f t="shared" si="32"/>
        <v>985</v>
      </c>
    </row>
    <row r="89" spans="1:19" ht="39.75" customHeight="1">
      <c r="A89" s="2">
        <v>85</v>
      </c>
      <c r="B89" s="3" t="s">
        <v>98</v>
      </c>
      <c r="C89" s="3" t="s">
        <v>101</v>
      </c>
      <c r="D89" s="6">
        <v>0</v>
      </c>
      <c r="E89" s="6">
        <v>0</v>
      </c>
      <c r="F89" s="6">
        <v>768</v>
      </c>
      <c r="G89" s="6">
        <v>582</v>
      </c>
      <c r="H89" s="6">
        <v>0</v>
      </c>
      <c r="I89" s="6">
        <f t="shared" si="22"/>
        <v>1350</v>
      </c>
      <c r="J89" s="7">
        <f t="shared" si="23"/>
        <v>0</v>
      </c>
      <c r="K89" s="7">
        <f t="shared" si="24"/>
        <v>0</v>
      </c>
      <c r="L89" s="7">
        <f t="shared" si="25"/>
        <v>873</v>
      </c>
      <c r="M89" s="7">
        <f t="shared" si="26"/>
        <v>291</v>
      </c>
      <c r="N89" s="7">
        <f t="shared" si="27"/>
        <v>0</v>
      </c>
      <c r="O89" s="7">
        <f t="shared" si="28"/>
        <v>0</v>
      </c>
      <c r="P89" s="7">
        <f t="shared" si="29"/>
        <v>873</v>
      </c>
      <c r="Q89" s="7">
        <f t="shared" si="30"/>
        <v>291</v>
      </c>
      <c r="R89" s="7">
        <f t="shared" si="31"/>
        <v>291</v>
      </c>
      <c r="S89" s="7">
        <f t="shared" si="32"/>
        <v>1455</v>
      </c>
    </row>
    <row r="90" spans="1:19" ht="39.75" customHeight="1">
      <c r="A90" s="2">
        <v>87</v>
      </c>
      <c r="B90" s="3" t="s">
        <v>98</v>
      </c>
      <c r="C90" s="3" t="s">
        <v>103</v>
      </c>
      <c r="D90" s="6">
        <v>0</v>
      </c>
      <c r="E90" s="6">
        <v>0</v>
      </c>
      <c r="F90" s="6">
        <v>851</v>
      </c>
      <c r="G90" s="6">
        <v>614</v>
      </c>
      <c r="H90" s="6">
        <v>0</v>
      </c>
      <c r="I90" s="6">
        <f t="shared" si="22"/>
        <v>1465</v>
      </c>
      <c r="J90" s="7">
        <f t="shared" si="23"/>
        <v>0</v>
      </c>
      <c r="K90" s="7">
        <f t="shared" si="24"/>
        <v>0</v>
      </c>
      <c r="L90" s="7">
        <f t="shared" si="25"/>
        <v>921</v>
      </c>
      <c r="M90" s="7">
        <f t="shared" si="26"/>
        <v>307</v>
      </c>
      <c r="N90" s="7">
        <f t="shared" si="27"/>
        <v>0</v>
      </c>
      <c r="O90" s="7">
        <f t="shared" si="28"/>
        <v>0</v>
      </c>
      <c r="P90" s="7">
        <f t="shared" si="29"/>
        <v>921</v>
      </c>
      <c r="Q90" s="7">
        <f t="shared" si="30"/>
        <v>307</v>
      </c>
      <c r="R90" s="7">
        <f t="shared" si="31"/>
        <v>307</v>
      </c>
      <c r="S90" s="7">
        <f t="shared" si="32"/>
        <v>1535</v>
      </c>
    </row>
    <row r="91" spans="1:19" ht="39.75" customHeight="1">
      <c r="A91" s="2">
        <v>89</v>
      </c>
      <c r="B91" s="3" t="s">
        <v>98</v>
      </c>
      <c r="C91" s="3" t="s">
        <v>105</v>
      </c>
      <c r="D91" s="6">
        <v>0</v>
      </c>
      <c r="E91" s="6">
        <v>0</v>
      </c>
      <c r="F91" s="6">
        <v>747</v>
      </c>
      <c r="G91" s="6">
        <v>964</v>
      </c>
      <c r="H91" s="6">
        <v>10</v>
      </c>
      <c r="I91" s="6">
        <f t="shared" si="22"/>
        <v>1721</v>
      </c>
      <c r="J91" s="7">
        <f t="shared" si="23"/>
        <v>0</v>
      </c>
      <c r="K91" s="7">
        <f t="shared" si="24"/>
        <v>0</v>
      </c>
      <c r="L91" s="7">
        <f t="shared" si="25"/>
        <v>1446</v>
      </c>
      <c r="M91" s="7">
        <f t="shared" si="26"/>
        <v>482</v>
      </c>
      <c r="N91" s="7">
        <f t="shared" si="27"/>
        <v>15</v>
      </c>
      <c r="O91" s="7">
        <f t="shared" si="28"/>
        <v>1</v>
      </c>
      <c r="P91" s="7">
        <f t="shared" si="29"/>
        <v>1461</v>
      </c>
      <c r="Q91" s="7">
        <f t="shared" si="30"/>
        <v>483</v>
      </c>
      <c r="R91" s="7">
        <f t="shared" si="31"/>
        <v>483</v>
      </c>
      <c r="S91" s="7">
        <f t="shared" si="32"/>
        <v>2427</v>
      </c>
    </row>
    <row r="92" spans="1:19" ht="39.75" customHeight="1">
      <c r="A92" s="2">
        <v>90</v>
      </c>
      <c r="B92" s="3" t="s">
        <v>98</v>
      </c>
      <c r="C92" s="3" t="s">
        <v>106</v>
      </c>
      <c r="D92" s="6">
        <v>0</v>
      </c>
      <c r="E92" s="6">
        <v>0</v>
      </c>
      <c r="F92" s="6">
        <v>895</v>
      </c>
      <c r="G92" s="6">
        <v>2400</v>
      </c>
      <c r="H92" s="6">
        <v>0</v>
      </c>
      <c r="I92" s="6">
        <f t="shared" si="22"/>
        <v>3295</v>
      </c>
      <c r="J92" s="7">
        <f t="shared" si="23"/>
        <v>0</v>
      </c>
      <c r="K92" s="7">
        <f t="shared" si="24"/>
        <v>0</v>
      </c>
      <c r="L92" s="7">
        <f t="shared" si="25"/>
        <v>3600</v>
      </c>
      <c r="M92" s="7">
        <f t="shared" si="26"/>
        <v>1200</v>
      </c>
      <c r="N92" s="7">
        <f t="shared" si="27"/>
        <v>0</v>
      </c>
      <c r="O92" s="7">
        <f t="shared" si="28"/>
        <v>0</v>
      </c>
      <c r="P92" s="7">
        <f t="shared" si="29"/>
        <v>3600</v>
      </c>
      <c r="Q92" s="7">
        <f t="shared" si="30"/>
        <v>1200</v>
      </c>
      <c r="R92" s="7">
        <f t="shared" si="31"/>
        <v>1200</v>
      </c>
      <c r="S92" s="7">
        <f t="shared" si="32"/>
        <v>6000</v>
      </c>
    </row>
    <row r="93" spans="1:19" ht="39.75" customHeight="1">
      <c r="A93" s="2">
        <v>83</v>
      </c>
      <c r="B93" s="3" t="s">
        <v>98</v>
      </c>
      <c r="C93" s="3" t="s">
        <v>99</v>
      </c>
      <c r="D93" s="6">
        <v>0</v>
      </c>
      <c r="E93" s="6">
        <v>2260</v>
      </c>
      <c r="F93" s="6">
        <v>700</v>
      </c>
      <c r="G93" s="6">
        <v>474</v>
      </c>
      <c r="H93" s="6">
        <v>5</v>
      </c>
      <c r="I93" s="6">
        <f t="shared" si="22"/>
        <v>3439</v>
      </c>
      <c r="J93" s="7">
        <f t="shared" si="23"/>
        <v>3390</v>
      </c>
      <c r="K93" s="7">
        <f t="shared" si="24"/>
        <v>1130</v>
      </c>
      <c r="L93" s="7">
        <f t="shared" si="25"/>
        <v>711</v>
      </c>
      <c r="M93" s="7">
        <f t="shared" si="26"/>
        <v>237</v>
      </c>
      <c r="N93" s="7">
        <f t="shared" si="27"/>
        <v>7.5</v>
      </c>
      <c r="O93" s="7">
        <f t="shared" si="28"/>
        <v>0.5</v>
      </c>
      <c r="P93" s="7">
        <f t="shared" si="29"/>
        <v>4108.5</v>
      </c>
      <c r="Q93" s="7">
        <f t="shared" si="30"/>
        <v>1367.5</v>
      </c>
      <c r="R93" s="7">
        <f t="shared" si="31"/>
        <v>1367.5</v>
      </c>
      <c r="S93" s="7">
        <f t="shared" si="32"/>
        <v>6843.5</v>
      </c>
    </row>
    <row r="94" spans="1:19" ht="39.75" customHeight="1">
      <c r="A94" s="2">
        <v>91</v>
      </c>
      <c r="B94" s="3" t="s">
        <v>107</v>
      </c>
      <c r="C94" s="3" t="s">
        <v>108</v>
      </c>
      <c r="D94" s="6">
        <v>0</v>
      </c>
      <c r="E94" s="6">
        <v>188</v>
      </c>
      <c r="F94" s="6">
        <v>227</v>
      </c>
      <c r="G94" s="6">
        <v>1031</v>
      </c>
      <c r="H94" s="6">
        <v>556</v>
      </c>
      <c r="I94" s="6">
        <f t="shared" si="22"/>
        <v>2002</v>
      </c>
      <c r="J94" s="7">
        <f t="shared" si="23"/>
        <v>282</v>
      </c>
      <c r="K94" s="7">
        <f t="shared" si="24"/>
        <v>94</v>
      </c>
      <c r="L94" s="7">
        <f t="shared" si="25"/>
        <v>1546.5</v>
      </c>
      <c r="M94" s="7">
        <f t="shared" si="26"/>
        <v>515.5</v>
      </c>
      <c r="N94" s="7">
        <f t="shared" si="27"/>
        <v>834</v>
      </c>
      <c r="O94" s="7">
        <f t="shared" si="28"/>
        <v>55.6</v>
      </c>
      <c r="P94" s="7">
        <f t="shared" si="29"/>
        <v>2662.5</v>
      </c>
      <c r="Q94" s="7">
        <f t="shared" si="30"/>
        <v>665.1</v>
      </c>
      <c r="R94" s="7">
        <f t="shared" si="31"/>
        <v>665.1</v>
      </c>
      <c r="S94" s="7">
        <f t="shared" si="32"/>
        <v>3992.7</v>
      </c>
    </row>
    <row r="95" spans="1:19" ht="39.75" customHeight="1">
      <c r="A95" s="2">
        <v>93</v>
      </c>
      <c r="B95" s="3" t="s">
        <v>107</v>
      </c>
      <c r="C95" s="3" t="s">
        <v>110</v>
      </c>
      <c r="D95" s="6">
        <v>0</v>
      </c>
      <c r="E95" s="6">
        <v>319</v>
      </c>
      <c r="F95" s="6">
        <v>1539</v>
      </c>
      <c r="G95" s="6">
        <v>1213</v>
      </c>
      <c r="H95" s="6">
        <v>751</v>
      </c>
      <c r="I95" s="6">
        <f t="shared" si="22"/>
        <v>3822</v>
      </c>
      <c r="J95" s="7">
        <f t="shared" si="23"/>
        <v>478.5</v>
      </c>
      <c r="K95" s="7">
        <f t="shared" si="24"/>
        <v>159.5</v>
      </c>
      <c r="L95" s="7">
        <f t="shared" si="25"/>
        <v>1819.5</v>
      </c>
      <c r="M95" s="7">
        <f t="shared" si="26"/>
        <v>606.5</v>
      </c>
      <c r="N95" s="7">
        <f t="shared" si="27"/>
        <v>1126.5</v>
      </c>
      <c r="O95" s="7">
        <f t="shared" si="28"/>
        <v>75.100000000000009</v>
      </c>
      <c r="P95" s="7">
        <f t="shared" si="29"/>
        <v>3424.5</v>
      </c>
      <c r="Q95" s="7">
        <f t="shared" si="30"/>
        <v>841.1</v>
      </c>
      <c r="R95" s="7">
        <f t="shared" si="31"/>
        <v>841.1</v>
      </c>
      <c r="S95" s="7">
        <f t="shared" si="32"/>
        <v>5106.7000000000007</v>
      </c>
    </row>
    <row r="96" spans="1:19" ht="39.75" customHeight="1">
      <c r="A96" s="2">
        <v>92</v>
      </c>
      <c r="B96" s="3" t="s">
        <v>107</v>
      </c>
      <c r="C96" s="3" t="s">
        <v>109</v>
      </c>
      <c r="D96" s="6">
        <v>0</v>
      </c>
      <c r="E96" s="6">
        <v>366</v>
      </c>
      <c r="F96" s="6">
        <v>2193</v>
      </c>
      <c r="G96" s="6">
        <v>1926</v>
      </c>
      <c r="H96" s="6">
        <v>417</v>
      </c>
      <c r="I96" s="6">
        <f t="shared" si="22"/>
        <v>4902</v>
      </c>
      <c r="J96" s="7">
        <f t="shared" si="23"/>
        <v>549</v>
      </c>
      <c r="K96" s="7">
        <f t="shared" si="24"/>
        <v>183</v>
      </c>
      <c r="L96" s="7">
        <f t="shared" si="25"/>
        <v>2889</v>
      </c>
      <c r="M96" s="7">
        <f t="shared" si="26"/>
        <v>963</v>
      </c>
      <c r="N96" s="7">
        <f t="shared" si="27"/>
        <v>625.5</v>
      </c>
      <c r="O96" s="7">
        <f t="shared" si="28"/>
        <v>41.7</v>
      </c>
      <c r="P96" s="7">
        <f t="shared" si="29"/>
        <v>4063.5</v>
      </c>
      <c r="Q96" s="7">
        <f t="shared" si="30"/>
        <v>1187.7</v>
      </c>
      <c r="R96" s="7">
        <f t="shared" si="31"/>
        <v>1187.7</v>
      </c>
      <c r="S96" s="7">
        <f t="shared" si="32"/>
        <v>6438.9</v>
      </c>
    </row>
    <row r="97" spans="1:19" ht="39.75" customHeight="1">
      <c r="A97" s="3"/>
      <c r="B97" s="3"/>
      <c r="C97" s="3"/>
      <c r="D97" s="8">
        <f t="shared" ref="D97:I97" si="33">SUM(D4:D96)</f>
        <v>146</v>
      </c>
      <c r="E97" s="8">
        <f t="shared" si="33"/>
        <v>32084</v>
      </c>
      <c r="F97" s="8">
        <f t="shared" si="33"/>
        <v>70924</v>
      </c>
      <c r="G97" s="8">
        <f t="shared" si="33"/>
        <v>92313</v>
      </c>
      <c r="H97" s="8">
        <f t="shared" si="33"/>
        <v>33674</v>
      </c>
      <c r="I97" s="8">
        <f t="shared" si="33"/>
        <v>229141</v>
      </c>
      <c r="J97" s="7">
        <f t="shared" si="23"/>
        <v>48126</v>
      </c>
      <c r="K97" s="7">
        <f t="shared" ref="K97" si="34">E97*0.5</f>
        <v>16042</v>
      </c>
      <c r="L97" s="7">
        <f t="shared" ref="L97" si="35">G97*1.5</f>
        <v>138469.5</v>
      </c>
      <c r="M97" s="7">
        <f t="shared" si="26"/>
        <v>46156.5</v>
      </c>
      <c r="N97" s="7">
        <f t="shared" ref="N97" si="36">H97*1.5</f>
        <v>50511</v>
      </c>
      <c r="O97" s="7">
        <f t="shared" ref="O97" si="37">H97*0.1</f>
        <v>3367.4</v>
      </c>
      <c r="P97" s="7">
        <f>J97+L97+N97</f>
        <v>237106.5</v>
      </c>
      <c r="Q97" s="7">
        <f t="shared" ref="Q97" si="38">K97+M97+O97</f>
        <v>65565.899999999994</v>
      </c>
      <c r="R97" s="7">
        <f t="shared" ref="R97" si="39">Q97</f>
        <v>65565.899999999994</v>
      </c>
      <c r="S97" s="7">
        <f t="shared" ref="S97" si="40">P97+Q97+R97</f>
        <v>368238.30000000005</v>
      </c>
    </row>
  </sheetData>
  <autoFilter ref="A3:S3"/>
  <sortState ref="A5:S97">
    <sortCondition ref="B5:B97"/>
  </sortState>
  <mergeCells count="16">
    <mergeCell ref="J1:S1"/>
    <mergeCell ref="N2:O2"/>
    <mergeCell ref="P2:R2"/>
    <mergeCell ref="S2:S3"/>
    <mergeCell ref="A1:I1"/>
    <mergeCell ref="J2:K2"/>
    <mergeCell ref="L2:M2"/>
    <mergeCell ref="B2:B3"/>
    <mergeCell ref="C2:C3"/>
    <mergeCell ref="D2:D3"/>
    <mergeCell ref="E2:E3"/>
    <mergeCell ref="F2:F3"/>
    <mergeCell ref="G2:G3"/>
    <mergeCell ref="H2:H3"/>
    <mergeCell ref="I2:I3"/>
    <mergeCell ref="A2:A3"/>
  </mergeCells>
  <conditionalFormatting sqref="C8">
    <cfRule type="duplicateValues" dxfId="49" priority="50"/>
  </conditionalFormatting>
  <conditionalFormatting sqref="C13">
    <cfRule type="duplicateValues" dxfId="48" priority="49"/>
  </conditionalFormatting>
  <conditionalFormatting sqref="C14:C16">
    <cfRule type="duplicateValues" dxfId="47" priority="48"/>
  </conditionalFormatting>
  <conditionalFormatting sqref="C17:C22">
    <cfRule type="duplicateValues" dxfId="46" priority="47"/>
  </conditionalFormatting>
  <conditionalFormatting sqref="C17:C21">
    <cfRule type="duplicateValues" dxfId="45" priority="46"/>
  </conditionalFormatting>
  <conditionalFormatting sqref="C29">
    <cfRule type="duplicateValues" dxfId="44" priority="45"/>
  </conditionalFormatting>
  <conditionalFormatting sqref="C30">
    <cfRule type="duplicateValues" dxfId="43" priority="44"/>
  </conditionalFormatting>
  <conditionalFormatting sqref="C44">
    <cfRule type="duplicateValues" dxfId="42" priority="43"/>
  </conditionalFormatting>
  <conditionalFormatting sqref="C60">
    <cfRule type="duplicateValues" dxfId="41" priority="42"/>
  </conditionalFormatting>
  <conditionalFormatting sqref="C61">
    <cfRule type="duplicateValues" dxfId="40" priority="41"/>
  </conditionalFormatting>
  <conditionalFormatting sqref="C62">
    <cfRule type="duplicateValues" dxfId="39" priority="40"/>
  </conditionalFormatting>
  <conditionalFormatting sqref="C72:C74">
    <cfRule type="duplicateValues" dxfId="38" priority="39"/>
  </conditionalFormatting>
  <conditionalFormatting sqref="C88 C75:C86">
    <cfRule type="duplicateValues" dxfId="37" priority="38"/>
  </conditionalFormatting>
  <conditionalFormatting sqref="C87">
    <cfRule type="duplicateValues" dxfId="36" priority="37"/>
  </conditionalFormatting>
  <conditionalFormatting sqref="C2:C97">
    <cfRule type="duplicateValues" dxfId="35" priority="36"/>
  </conditionalFormatting>
  <conditionalFormatting sqref="C10">
    <cfRule type="duplicateValues" dxfId="34" priority="35"/>
  </conditionalFormatting>
  <conditionalFormatting sqref="C11">
    <cfRule type="duplicateValues" dxfId="33" priority="34"/>
  </conditionalFormatting>
  <conditionalFormatting sqref="C14">
    <cfRule type="duplicateValues" dxfId="32" priority="33"/>
  </conditionalFormatting>
  <conditionalFormatting sqref="C16">
    <cfRule type="duplicateValues" dxfId="31" priority="32"/>
  </conditionalFormatting>
  <conditionalFormatting sqref="C18">
    <cfRule type="duplicateValues" dxfId="30" priority="31"/>
  </conditionalFormatting>
  <conditionalFormatting sqref="C19">
    <cfRule type="duplicateValues" dxfId="29" priority="30"/>
  </conditionalFormatting>
  <conditionalFormatting sqref="C24">
    <cfRule type="duplicateValues" dxfId="28" priority="29"/>
  </conditionalFormatting>
  <conditionalFormatting sqref="C34">
    <cfRule type="duplicateValues" dxfId="27" priority="28"/>
  </conditionalFormatting>
  <conditionalFormatting sqref="C46">
    <cfRule type="duplicateValues" dxfId="26" priority="27"/>
  </conditionalFormatting>
  <conditionalFormatting sqref="C41">
    <cfRule type="duplicateValues" dxfId="25" priority="26"/>
  </conditionalFormatting>
  <conditionalFormatting sqref="C42">
    <cfRule type="duplicateValues" dxfId="24" priority="25"/>
  </conditionalFormatting>
  <conditionalFormatting sqref="C45">
    <cfRule type="duplicateValues" dxfId="23" priority="24"/>
  </conditionalFormatting>
  <conditionalFormatting sqref="C50">
    <cfRule type="duplicateValues" dxfId="22" priority="23"/>
  </conditionalFormatting>
  <conditionalFormatting sqref="C54">
    <cfRule type="duplicateValues" dxfId="21" priority="22"/>
  </conditionalFormatting>
  <conditionalFormatting sqref="C56">
    <cfRule type="duplicateValues" dxfId="20" priority="21"/>
  </conditionalFormatting>
  <conditionalFormatting sqref="C65">
    <cfRule type="duplicateValues" dxfId="19" priority="20"/>
  </conditionalFormatting>
  <conditionalFormatting sqref="C78">
    <cfRule type="duplicateValues" dxfId="18" priority="19"/>
  </conditionalFormatting>
  <conditionalFormatting sqref="C66">
    <cfRule type="duplicateValues" dxfId="17" priority="18"/>
  </conditionalFormatting>
  <conditionalFormatting sqref="C84">
    <cfRule type="duplicateValues" dxfId="16" priority="17"/>
  </conditionalFormatting>
  <conditionalFormatting sqref="C88">
    <cfRule type="duplicateValues" dxfId="15" priority="16"/>
  </conditionalFormatting>
  <conditionalFormatting sqref="C92">
    <cfRule type="duplicateValues" dxfId="14" priority="15"/>
  </conditionalFormatting>
  <conditionalFormatting sqref="C93">
    <cfRule type="duplicateValues" dxfId="13" priority="14"/>
  </conditionalFormatting>
  <conditionalFormatting sqref="C89:C96">
    <cfRule type="duplicateValues" dxfId="12" priority="13"/>
  </conditionalFormatting>
  <conditionalFormatting sqref="C80">
    <cfRule type="duplicateValues" dxfId="11" priority="12"/>
  </conditionalFormatting>
  <conditionalFormatting sqref="C76">
    <cfRule type="duplicateValues" dxfId="10" priority="11"/>
  </conditionalFormatting>
  <conditionalFormatting sqref="C63:C71">
    <cfRule type="duplicateValues" dxfId="9" priority="10"/>
  </conditionalFormatting>
  <conditionalFormatting sqref="C53:C59">
    <cfRule type="duplicateValues" dxfId="8" priority="9"/>
  </conditionalFormatting>
  <conditionalFormatting sqref="C57">
    <cfRule type="duplicateValues" dxfId="7" priority="8"/>
  </conditionalFormatting>
  <conditionalFormatting sqref="C45:C52">
    <cfRule type="duplicateValues" dxfId="6" priority="7"/>
  </conditionalFormatting>
  <conditionalFormatting sqref="C43">
    <cfRule type="duplicateValues" dxfId="5" priority="6"/>
  </conditionalFormatting>
  <conditionalFormatting sqref="C31:C42">
    <cfRule type="duplicateValues" dxfId="4" priority="5"/>
  </conditionalFormatting>
  <conditionalFormatting sqref="C23">
    <cfRule type="duplicateValues" dxfId="3" priority="4"/>
  </conditionalFormatting>
  <conditionalFormatting sqref="C23:C28">
    <cfRule type="duplicateValues" dxfId="2" priority="3"/>
  </conditionalFormatting>
  <conditionalFormatting sqref="C9:C12">
    <cfRule type="duplicateValues" dxfId="1" priority="2"/>
  </conditionalFormatting>
  <conditionalFormatting sqref="C4:C96">
    <cfRule type="duplicateValues" dxfId="0" priority="1"/>
  </conditionalFormatting>
  <pageMargins left="0.7" right="0.7" top="0.75" bottom="0.75" header="0.3" footer="0.3"/>
  <pageSetup scale="4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Geethu</dc:creator>
  <cp:lastModifiedBy>Geethu</cp:lastModifiedBy>
  <dcterms:created xsi:type="dcterms:W3CDTF">2017-09-10T08:36:38Z</dcterms:created>
  <dcterms:modified xsi:type="dcterms:W3CDTF">2017-09-10T10:18:35Z</dcterms:modified>
</cp:coreProperties>
</file>